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NCONSOLIDATED" sheetId="1" state="visible" r:id="rId2"/>
    <sheet name="CONSOLIDATED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<sst xmlns="http://schemas.openxmlformats.org/spreadsheetml/2006/main" count="262" uniqueCount="147">
  <si>
    <t xml:space="preserve">STATEMENT OF COMPREHENSIVE INCOME - unconsolidated (Lei)</t>
  </si>
  <si>
    <t xml:space="preserve">31.12.2020</t>
  </si>
  <si>
    <t xml:space="preserve">31.12.2019</t>
  </si>
  <si>
    <t xml:space="preserve">Net turnover                                                           </t>
  </si>
  <si>
    <t xml:space="preserve">NOTA 4</t>
  </si>
  <si>
    <t xml:space="preserve">Income from the sale of goods                                             </t>
  </si>
  <si>
    <t xml:space="preserve">Commercial discounts granted</t>
  </si>
  <si>
    <t xml:space="preserve">Income from services provided and rents                                      </t>
  </si>
  <si>
    <t xml:space="preserve">Other operating income                                                     </t>
  </si>
  <si>
    <t xml:space="preserve">OPERATING INCOME - TOTAL</t>
  </si>
  <si>
    <t xml:space="preserve">Expenses with materials                                                                    </t>
  </si>
  <si>
    <t xml:space="preserve">NOTA 5</t>
  </si>
  <si>
    <t xml:space="preserve">Expenses regarding goods</t>
  </si>
  <si>
    <t xml:space="preserve">Commercial discounts received</t>
  </si>
  <si>
    <t xml:space="preserve">Expenses with raw materials and consumables</t>
  </si>
  <si>
    <t xml:space="preserve">Other expenses with materials (inventory objects)</t>
  </si>
  <si>
    <t xml:space="preserve">Energy and water expenses</t>
  </si>
  <si>
    <t xml:space="preserve">Expenses with personnel                                                 </t>
  </si>
  <si>
    <t xml:space="preserve">NOTA 6</t>
  </si>
  <si>
    <t xml:space="preserve">Salaries and allowances</t>
  </si>
  <si>
    <t xml:space="preserve">Expenses with insurance and social protection</t>
  </si>
  <si>
    <t xml:space="preserve">Other personnel expenses</t>
  </si>
  <si>
    <t xml:space="preserve">Amortisations and provisions</t>
  </si>
  <si>
    <t xml:space="preserve">Amortisations  </t>
  </si>
  <si>
    <t xml:space="preserve">Net provisions</t>
  </si>
  <si>
    <t xml:space="preserve">Losses from receivables</t>
  </si>
  <si>
    <t xml:space="preserve">Other operating expenses                                            </t>
  </si>
  <si>
    <t xml:space="preserve">NOTA 7</t>
  </si>
  <si>
    <t xml:space="preserve">Expenses on external services</t>
  </si>
  <si>
    <t xml:space="preserve">Expenses with other taxes, charges and assimilated payments</t>
  </si>
  <si>
    <t xml:space="preserve">Other expenses  </t>
  </si>
  <si>
    <t xml:space="preserve">OPERATING EXPENSES - TOTAL </t>
  </si>
  <si>
    <t xml:space="preserve">OPERATING RESULT</t>
  </si>
  <si>
    <t xml:space="preserve">Financial income                                                         </t>
  </si>
  <si>
    <t xml:space="preserve">NOTA 8</t>
  </si>
  <si>
    <t xml:space="preserve">Interest income</t>
  </si>
  <si>
    <t xml:space="preserve">Income from exchange rate differences</t>
  </si>
  <si>
    <t xml:space="preserve">Income from dividends</t>
  </si>
  <si>
    <t xml:space="preserve">Advance payment discounts</t>
  </si>
  <si>
    <t xml:space="preserve">Other financial income</t>
  </si>
  <si>
    <t xml:space="preserve">Financial expenses                                 </t>
  </si>
  <si>
    <t xml:space="preserve">Expenses with interests</t>
  </si>
  <si>
    <t xml:space="preserve">Operational leasing interests (IFRS16)</t>
  </si>
  <si>
    <t xml:space="preserve">Expenses due to exchange rate differences</t>
  </si>
  <si>
    <t xml:space="preserve">Discounts received in advance</t>
  </si>
  <si>
    <t xml:space="preserve">Other financial expenses</t>
  </si>
  <si>
    <t xml:space="preserve">FINANCIAL RESULT</t>
  </si>
  <si>
    <t xml:space="preserve">TOTAL INCOME</t>
  </si>
  <si>
    <t xml:space="preserve">TOTAL EXPENSES</t>
  </si>
  <si>
    <t xml:space="preserve">NOTA 9</t>
  </si>
  <si>
    <t xml:space="preserve">GROSS RESULT                                             </t>
  </si>
  <si>
    <t xml:space="preserve">Profit tax                        </t>
  </si>
  <si>
    <t xml:space="preserve">TOTAL NET PROFIT of which distributable</t>
  </si>
  <si>
    <t xml:space="preserve">Shareholders of the company</t>
  </si>
  <si>
    <t xml:space="preserve">Minority interest</t>
  </si>
  <si>
    <t xml:space="preserve">Other elements of comprehensive income</t>
  </si>
  <si>
    <t xml:space="preserve">Revaluation of tangible assets</t>
  </si>
  <si>
    <t xml:space="preserve">Tax related to other elements of comprehensive income</t>
  </si>
  <si>
    <t xml:space="preserve">COMPREHENSIVE INCOME AFFERENT TO THE PERIOD - TOTAL of which attributable:</t>
  </si>
  <si>
    <t xml:space="preserve"> </t>
  </si>
  <si>
    <t xml:space="preserve">Earnings per share (in Lei)</t>
  </si>
  <si>
    <t xml:space="preserve"> - basic</t>
  </si>
  <si>
    <t xml:space="preserve"> - diluted</t>
  </si>
  <si>
    <t xml:space="preserve">Chairman of the Board of Administrators</t>
  </si>
  <si>
    <t xml:space="preserve">"TARUS" - Valentin Norbert TARUS e.U.</t>
  </si>
  <si>
    <t xml:space="preserve">by representative                                                                                  </t>
  </si>
  <si>
    <t xml:space="preserve">Valentin – Norbert TARUS                                                             </t>
  </si>
  <si>
    <t xml:space="preserve">NOTA 10</t>
  </si>
  <si>
    <t xml:space="preserve">NOTA 11</t>
  </si>
  <si>
    <t xml:space="preserve">NOTA 12</t>
  </si>
  <si>
    <t xml:space="preserve">NOTA 13</t>
  </si>
  <si>
    <t xml:space="preserve">NOTA 14</t>
  </si>
  <si>
    <t xml:space="preserve">NOTA 15</t>
  </si>
  <si>
    <t xml:space="preserve">STATEMENT OF FINANCIAL POSITION - unconsolidated (Lei)</t>
  </si>
  <si>
    <t xml:space="preserve">ASSETS</t>
  </si>
  <si>
    <t xml:space="preserve">NOTA 16</t>
  </si>
  <si>
    <t xml:space="preserve">Fixed assets</t>
  </si>
  <si>
    <t xml:space="preserve">Tangible assets             </t>
  </si>
  <si>
    <t xml:space="preserve">NOTA 17</t>
  </si>
  <si>
    <t xml:space="preserve">Real estate investments                        </t>
  </si>
  <si>
    <t xml:space="preserve">Software licences                                      </t>
  </si>
  <si>
    <t xml:space="preserve">NOTA 19</t>
  </si>
  <si>
    <t xml:space="preserve">Pharmacy licences                                            </t>
  </si>
  <si>
    <t xml:space="preserve">Participations held in group companies</t>
  </si>
  <si>
    <t xml:space="preserve">Participations held in companies outside the group</t>
  </si>
  <si>
    <t xml:space="preserve">NOTA 21</t>
  </si>
  <si>
    <t xml:space="preserve">Deposits and guarantees paid</t>
  </si>
  <si>
    <t xml:space="preserve">Current assets</t>
  </si>
  <si>
    <t xml:space="preserve">NOTA 22</t>
  </si>
  <si>
    <t xml:space="preserve">Stocks                                                          </t>
  </si>
  <si>
    <t xml:space="preserve">NOTA 23</t>
  </si>
  <si>
    <t xml:space="preserve">Trade receivables                                  </t>
  </si>
  <si>
    <t xml:space="preserve">Other receivables</t>
  </si>
  <si>
    <t xml:space="preserve">Cash and cash equivalents</t>
  </si>
  <si>
    <t xml:space="preserve">NOTA 24</t>
  </si>
  <si>
    <t xml:space="preserve">Accrued expenses</t>
  </si>
  <si>
    <t xml:space="preserve">TOTAL ASSETS</t>
  </si>
  <si>
    <t xml:space="preserve">79.091.681</t>
  </si>
  <si>
    <t xml:space="preserve">74.598.483</t>
  </si>
  <si>
    <t xml:space="preserve">EQUITIES AND DEBTS</t>
  </si>
  <si>
    <t xml:space="preserve">NOTA 25</t>
  </si>
  <si>
    <t xml:space="preserve">Equities  </t>
  </si>
  <si>
    <t xml:space="preserve">73.672.543</t>
  </si>
  <si>
    <t xml:space="preserve">Share capital                                               </t>
  </si>
  <si>
    <t xml:space="preserve">10.921.209</t>
  </si>
  <si>
    <t xml:space="preserve">Share premiums</t>
  </si>
  <si>
    <t xml:space="preserve">Reserves                                                        </t>
  </si>
  <si>
    <t xml:space="preserve">34.574.086</t>
  </si>
  <si>
    <t xml:space="preserve">Current result</t>
  </si>
  <si>
    <t xml:space="preserve">28.236.449</t>
  </si>
  <si>
    <t xml:space="preserve">Retained earnings                                </t>
  </si>
  <si>
    <t xml:space="preserve">Retained earnings - retreatment</t>
  </si>
  <si>
    <t xml:space="preserve">Profit distribution</t>
  </si>
  <si>
    <t xml:space="preserve">Own shares                                        </t>
  </si>
  <si>
    <t xml:space="preserve">Long-term debts</t>
  </si>
  <si>
    <t xml:space="preserve">Debts from financial leasing                      </t>
  </si>
  <si>
    <t xml:space="preserve">Provisions                                                          </t>
  </si>
  <si>
    <t xml:space="preserve">Debts with deferred income tax</t>
  </si>
  <si>
    <t xml:space="preserve">Current debts</t>
  </si>
  <si>
    <t xml:space="preserve">3.172.399</t>
  </si>
  <si>
    <t xml:space="preserve">Bank loans                                         </t>
  </si>
  <si>
    <t xml:space="preserve">Debts from financial leasing</t>
  </si>
  <si>
    <t xml:space="preserve">Debts from operațional leasing</t>
  </si>
  <si>
    <t xml:space="preserve">Suppliers and other similar debts</t>
  </si>
  <si>
    <t xml:space="preserve">Provisions                   </t>
  </si>
  <si>
    <t xml:space="preserve">Current tax debts</t>
  </si>
  <si>
    <t xml:space="preserve">Other short-term debts</t>
  </si>
  <si>
    <t xml:space="preserve">Total debts</t>
  </si>
  <si>
    <t xml:space="preserve">5.419.138</t>
  </si>
  <si>
    <t xml:space="preserve">TOTAL EQUITIES AND DEBTS</t>
  </si>
  <si>
    <t xml:space="preserve">   by representative                                                                            </t>
  </si>
  <si>
    <t xml:space="preserve">   Valentin – Norbert TARUS                                                           </t>
  </si>
  <si>
    <t xml:space="preserve">STATEMENT OF COMPREHENSIVE INCOME - consolidated (Lei)</t>
  </si>
  <si>
    <t xml:space="preserve">Expenses regarding interests</t>
  </si>
  <si>
    <t xml:space="preserve">GROSS RESULT                                                           </t>
  </si>
  <si>
    <t xml:space="preserve">Profit tax                                      </t>
  </si>
  <si>
    <t xml:space="preserve">TOTAL NET PROFIT  of which distributable</t>
  </si>
  <si>
    <t xml:space="preserve">by representative                                                                                 </t>
  </si>
  <si>
    <t xml:space="preserve">STATEMENT OF FINANCIAL POSITION - consolidated (Lei)</t>
  </si>
  <si>
    <t xml:space="preserve">Operational leasing assets</t>
  </si>
  <si>
    <t xml:space="preserve">79.837.913</t>
  </si>
  <si>
    <t xml:space="preserve">34.803.056</t>
  </si>
  <si>
    <t xml:space="preserve">37.778.837</t>
  </si>
  <si>
    <t xml:space="preserve">-3.632.399</t>
  </si>
  <si>
    <t xml:space="preserve">Debts from operațional leasing                      </t>
  </si>
  <si>
    <t xml:space="preserve">by representative</t>
  </si>
  <si>
    <t xml:space="preserve">Valentin – Norbert TARUS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</si>
</sst>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00"/>
    <numFmt numFmtId="167" formatCode="#,##0.0000"/>
    <numFmt numFmtId="168" formatCode="#,##0.00"/>
    <numFmt numFmtId="169" formatCode="#,##0.000"/>
    <numFmt numFmtId="170" formatCode="DD/MMM/YY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1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b val="true"/>
      <i val="true"/>
      <sz val="11"/>
      <color rgb="FFFF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Normal 4" xfId="20"/>
    <cellStyle name="Excel Built-in Excel Built-in Excel Built-in Normal 4" xfId="21"/>
    <cellStyle name="Excel Built-in Normal 4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13" activeCellId="0" sqref="J113"/>
    </sheetView>
  </sheetViews>
  <sheetFormatPr defaultColWidth="8.6953125" defaultRowHeight="12.8" zeroHeight="false" outlineLevelRow="0" outlineLevelCol="0"/>
  <cols>
    <col collapsed="false" customWidth="true" hidden="false" outlineLevel="0" max="2" min="2" style="1" width="58.14"/>
    <col collapsed="false" customWidth="true" hidden="true" outlineLevel="0" max="3" min="3" style="2" width="11.52"/>
    <col collapsed="false" customWidth="true" hidden="false" outlineLevel="0" max="4" min="4" style="3" width="12.37"/>
    <col collapsed="false" customWidth="true" hidden="false" outlineLevel="0" max="5" min="5" style="4" width="11.99"/>
  </cols>
  <sheetData>
    <row r="1" customFormat="false" ht="13.8" hidden="false" customHeight="false" outlineLevel="0" collapsed="false">
      <c r="B1" s="0"/>
      <c r="C1" s="0"/>
      <c r="D1" s="0"/>
      <c r="E1" s="0"/>
    </row>
    <row r="2" s="5" customFormat="true" ht="15" hidden="false" customHeight="false" outlineLevel="0" collapsed="false">
      <c r="B2" s="5" t="s">
        <v>0</v>
      </c>
      <c r="C2" s="6"/>
      <c r="D2" s="7"/>
      <c r="E2" s="7"/>
    </row>
    <row r="3" customFormat="false" ht="13.8" hidden="false" customHeight="false" outlineLevel="0" collapsed="false">
      <c r="B3" s="0"/>
      <c r="C3" s="0"/>
      <c r="D3" s="0"/>
      <c r="E3" s="0"/>
    </row>
    <row r="4" customFormat="false" ht="13.8" hidden="false" customHeight="false" outlineLevel="0" collapsed="false">
      <c r="B4" s="8"/>
      <c r="C4" s="8"/>
      <c r="D4" s="9" t="s">
        <v>1</v>
      </c>
      <c r="E4" s="9" t="s">
        <v>2</v>
      </c>
    </row>
    <row r="5" customFormat="false" ht="13.8" hidden="false" customHeight="false" outlineLevel="0" collapsed="false">
      <c r="B5" s="8"/>
      <c r="C5" s="8"/>
      <c r="D5" s="10"/>
      <c r="E5" s="11"/>
    </row>
    <row r="6" s="12" customFormat="true" ht="13.8" hidden="false" customHeight="false" outlineLevel="0" collapsed="false">
      <c r="B6" s="13" t="s">
        <v>3</v>
      </c>
      <c r="C6" s="14" t="s">
        <v>4</v>
      </c>
      <c r="D6" s="15" t="n">
        <v>63833250.01</v>
      </c>
      <c r="E6" s="16" t="n">
        <v>104200953.58</v>
      </c>
    </row>
    <row r="7" customFormat="false" ht="13.8" hidden="false" customHeight="false" outlineLevel="0" collapsed="false">
      <c r="B7" s="17" t="s">
        <v>5</v>
      </c>
      <c r="C7" s="18"/>
      <c r="D7" s="19" t="n">
        <v>61752389.08</v>
      </c>
      <c r="E7" s="20" t="n">
        <v>102002603.97</v>
      </c>
    </row>
    <row r="8" customFormat="false" ht="13.8" hidden="false" customHeight="false" outlineLevel="0" collapsed="false">
      <c r="B8" s="17" t="s">
        <v>6</v>
      </c>
      <c r="C8" s="18"/>
      <c r="D8" s="19" t="n">
        <v>0</v>
      </c>
      <c r="E8" s="20" t="n">
        <v>0</v>
      </c>
    </row>
    <row r="9" customFormat="false" ht="13.8" hidden="false" customHeight="false" outlineLevel="0" collapsed="false">
      <c r="B9" s="17" t="s">
        <v>7</v>
      </c>
      <c r="C9" s="18"/>
      <c r="D9" s="19" t="n">
        <v>2080860.93</v>
      </c>
      <c r="E9" s="20" t="n">
        <v>2198349.61</v>
      </c>
    </row>
    <row r="10" s="21" customFormat="true" ht="13.8" hidden="false" customHeight="false" outlineLevel="0" collapsed="false">
      <c r="B10" s="13" t="s">
        <v>8</v>
      </c>
      <c r="C10" s="14"/>
      <c r="D10" s="22" t="n">
        <v>39971862.64</v>
      </c>
      <c r="E10" s="16" t="n">
        <v>4707938.53</v>
      </c>
    </row>
    <row r="11" customFormat="false" ht="13.8" hidden="false" customHeight="false" outlineLevel="0" collapsed="false">
      <c r="B11" s="23"/>
      <c r="C11" s="23"/>
      <c r="D11" s="24"/>
      <c r="E11" s="19"/>
    </row>
    <row r="12" s="25" customFormat="true" ht="13.8" hidden="false" customHeight="false" outlineLevel="0" collapsed="false">
      <c r="B12" s="26" t="s">
        <v>9</v>
      </c>
      <c r="C12" s="27"/>
      <c r="D12" s="15" t="n">
        <f aca="false">D6+D10</f>
        <v>103805112.65</v>
      </c>
      <c r="E12" s="15" t="n">
        <v>108908892.11</v>
      </c>
    </row>
    <row r="13" customFormat="false" ht="13.8" hidden="false" customHeight="false" outlineLevel="0" collapsed="false">
      <c r="B13" s="23"/>
      <c r="C13" s="23"/>
      <c r="D13" s="28"/>
      <c r="E13" s="19"/>
    </row>
    <row r="14" s="12" customFormat="true" ht="13.8" hidden="false" customHeight="false" outlineLevel="0" collapsed="false">
      <c r="B14" s="13" t="s">
        <v>10</v>
      </c>
      <c r="C14" s="14" t="s">
        <v>11</v>
      </c>
      <c r="D14" s="15" t="n">
        <f aca="false">D15+D16+D17+D18+D19</f>
        <v>51152380.27</v>
      </c>
      <c r="E14" s="16" t="n">
        <v>82221269.14</v>
      </c>
    </row>
    <row r="15" customFormat="false" ht="13.8" hidden="false" customHeight="false" outlineLevel="0" collapsed="false">
      <c r="B15" s="17" t="s">
        <v>12</v>
      </c>
      <c r="C15" s="18"/>
      <c r="D15" s="19" t="n">
        <v>51154844.07</v>
      </c>
      <c r="E15" s="20" t="n">
        <v>82210052.06</v>
      </c>
    </row>
    <row r="16" customFormat="false" ht="13.8" hidden="false" customHeight="false" outlineLevel="0" collapsed="false">
      <c r="B16" s="17" t="s">
        <v>13</v>
      </c>
      <c r="C16" s="18"/>
      <c r="D16" s="19" t="n">
        <v>-1115723.95</v>
      </c>
      <c r="E16" s="20" t="n">
        <v>-1512291.33</v>
      </c>
    </row>
    <row r="17" customFormat="false" ht="13.8" hidden="false" customHeight="false" outlineLevel="0" collapsed="false">
      <c r="B17" s="17" t="s">
        <v>14</v>
      </c>
      <c r="C17" s="18"/>
      <c r="D17" s="19" t="n">
        <v>526205.48</v>
      </c>
      <c r="E17" s="20" t="n">
        <v>734569.37</v>
      </c>
    </row>
    <row r="18" customFormat="false" ht="13.8" hidden="false" customHeight="false" outlineLevel="0" collapsed="false">
      <c r="B18" s="17" t="s">
        <v>15</v>
      </c>
      <c r="C18" s="18"/>
      <c r="D18" s="19" t="n">
        <v>49023.68</v>
      </c>
      <c r="E18" s="20" t="n">
        <v>98360.12</v>
      </c>
    </row>
    <row r="19" customFormat="false" ht="13.8" hidden="false" customHeight="false" outlineLevel="0" collapsed="false">
      <c r="B19" s="17" t="s">
        <v>16</v>
      </c>
      <c r="C19" s="18"/>
      <c r="D19" s="19" t="n">
        <v>538030.99</v>
      </c>
      <c r="E19" s="20" t="n">
        <v>690578.92</v>
      </c>
    </row>
    <row r="20" s="12" customFormat="true" ht="13.8" hidden="false" customHeight="false" outlineLevel="0" collapsed="false">
      <c r="B20" s="13" t="s">
        <v>17</v>
      </c>
      <c r="C20" s="14" t="s">
        <v>18</v>
      </c>
      <c r="D20" s="15" t="n">
        <f aca="false">D21+D22+D23</f>
        <v>12217535.34</v>
      </c>
      <c r="E20" s="16" t="n">
        <v>18515966.45</v>
      </c>
    </row>
    <row r="21" customFormat="false" ht="13.8" hidden="false" customHeight="false" outlineLevel="0" collapsed="false">
      <c r="B21" s="17" t="s">
        <v>19</v>
      </c>
      <c r="C21" s="18"/>
      <c r="D21" s="19" t="n">
        <v>10845492</v>
      </c>
      <c r="E21" s="20" t="n">
        <v>16483655</v>
      </c>
    </row>
    <row r="22" customFormat="false" ht="13.8" hidden="false" customHeight="false" outlineLevel="0" collapsed="false">
      <c r="B22" s="17" t="s">
        <v>20</v>
      </c>
      <c r="C22" s="18"/>
      <c r="D22" s="19" t="n">
        <v>369579</v>
      </c>
      <c r="E22" s="20" t="n">
        <v>538773.72</v>
      </c>
    </row>
    <row r="23" customFormat="false" ht="13.8" hidden="false" customHeight="false" outlineLevel="0" collapsed="false">
      <c r="B23" s="17" t="s">
        <v>21</v>
      </c>
      <c r="C23" s="18"/>
      <c r="D23" s="19" t="n">
        <v>1002464.34</v>
      </c>
      <c r="E23" s="20" t="n">
        <v>1493537.73</v>
      </c>
    </row>
    <row r="24" s="12" customFormat="true" ht="13.8" hidden="false" customHeight="false" outlineLevel="0" collapsed="false">
      <c r="B24" s="13" t="s">
        <v>22</v>
      </c>
      <c r="C24" s="14"/>
      <c r="D24" s="15" t="n">
        <f aca="false">D25+D26+D27</f>
        <v>259867.1322</v>
      </c>
      <c r="E24" s="16" t="n">
        <v>398330.1815</v>
      </c>
    </row>
    <row r="25" customFormat="false" ht="13.8" hidden="false" customHeight="false" outlineLevel="0" collapsed="false">
      <c r="B25" s="17" t="s">
        <v>23</v>
      </c>
      <c r="C25" s="18"/>
      <c r="D25" s="19" t="n">
        <v>253399.0022</v>
      </c>
      <c r="E25" s="20" t="n">
        <v>324582.6415</v>
      </c>
    </row>
    <row r="26" customFormat="false" ht="13.8" hidden="false" customHeight="false" outlineLevel="0" collapsed="false">
      <c r="B26" s="17" t="s">
        <v>24</v>
      </c>
      <c r="C26" s="18"/>
      <c r="D26" s="19" t="n">
        <v>0</v>
      </c>
      <c r="E26" s="20" t="n">
        <v>-54370.42</v>
      </c>
    </row>
    <row r="27" customFormat="false" ht="13.8" hidden="false" customHeight="false" outlineLevel="0" collapsed="false">
      <c r="B27" s="17" t="s">
        <v>25</v>
      </c>
      <c r="C27" s="18"/>
      <c r="D27" s="19" t="n">
        <v>6468.13</v>
      </c>
      <c r="E27" s="20" t="n">
        <v>128117.96</v>
      </c>
    </row>
    <row r="28" s="12" customFormat="true" ht="13.8" hidden="false" customHeight="false" outlineLevel="0" collapsed="false">
      <c r="B28" s="13" t="s">
        <v>26</v>
      </c>
      <c r="C28" s="14" t="s">
        <v>27</v>
      </c>
      <c r="D28" s="15" t="n">
        <f aca="false">D29+D30+D31</f>
        <v>8570540.582736</v>
      </c>
      <c r="E28" s="16" t="n">
        <v>7320257.686564</v>
      </c>
    </row>
    <row r="29" customFormat="false" ht="13.8" hidden="false" customHeight="false" outlineLevel="0" collapsed="false">
      <c r="B29" s="17" t="s">
        <v>28</v>
      </c>
      <c r="C29" s="18"/>
      <c r="D29" s="19" t="n">
        <v>2904736.25</v>
      </c>
      <c r="E29" s="20" t="n">
        <v>4630239.18</v>
      </c>
    </row>
    <row r="30" customFormat="false" ht="13.8" hidden="false" customHeight="false" outlineLevel="0" collapsed="false">
      <c r="B30" s="17" t="s">
        <v>29</v>
      </c>
      <c r="C30" s="18"/>
      <c r="D30" s="19" t="n">
        <v>478766.01</v>
      </c>
      <c r="E30" s="20" t="n">
        <v>472074.62</v>
      </c>
    </row>
    <row r="31" customFormat="false" ht="13.8" hidden="false" customHeight="false" outlineLevel="0" collapsed="false">
      <c r="B31" s="17" t="s">
        <v>30</v>
      </c>
      <c r="C31" s="18"/>
      <c r="D31" s="19" t="n">
        <v>5187038.322736</v>
      </c>
      <c r="E31" s="20" t="n">
        <v>2217943.886564</v>
      </c>
    </row>
    <row r="32" customFormat="false" ht="13.8" hidden="false" customHeight="false" outlineLevel="0" collapsed="false">
      <c r="B32" s="23"/>
      <c r="C32" s="23"/>
      <c r="D32" s="28"/>
      <c r="E32" s="19"/>
    </row>
    <row r="33" s="25" customFormat="true" ht="13.8" hidden="false" customHeight="false" outlineLevel="0" collapsed="false">
      <c r="B33" s="26" t="s">
        <v>31</v>
      </c>
      <c r="C33" s="27"/>
      <c r="D33" s="29" t="n">
        <f aca="false">D14+D20+D24+D28</f>
        <v>72200323.324936</v>
      </c>
      <c r="E33" s="30" t="n">
        <v>108455823.458064</v>
      </c>
    </row>
    <row r="34" customFormat="false" ht="13.8" hidden="false" customHeight="false" outlineLevel="0" collapsed="false">
      <c r="B34" s="23"/>
      <c r="C34" s="23"/>
      <c r="D34" s="31"/>
      <c r="E34" s="19"/>
    </row>
    <row r="35" s="25" customFormat="true" ht="13.8" hidden="false" customHeight="false" outlineLevel="0" collapsed="false">
      <c r="B35" s="26" t="s">
        <v>32</v>
      </c>
      <c r="C35" s="27"/>
      <c r="D35" s="22" t="n">
        <f aca="false">D12-D33</f>
        <v>31604789.325064</v>
      </c>
      <c r="E35" s="30" t="n">
        <v>453068.65193598</v>
      </c>
    </row>
    <row r="36" customFormat="false" ht="13.8" hidden="false" customHeight="false" outlineLevel="0" collapsed="false">
      <c r="B36" s="23"/>
      <c r="C36" s="23"/>
      <c r="D36" s="28"/>
      <c r="E36" s="19"/>
    </row>
    <row r="37" s="12" customFormat="true" ht="13.8" hidden="false" customHeight="false" outlineLevel="0" collapsed="false">
      <c r="B37" s="13" t="s">
        <v>33</v>
      </c>
      <c r="C37" s="14" t="s">
        <v>34</v>
      </c>
      <c r="D37" s="15" t="n">
        <f aca="false">D38+D40+D39+D41+D42</f>
        <v>1017643.71</v>
      </c>
      <c r="E37" s="16" t="n">
        <v>2226989.7</v>
      </c>
    </row>
    <row r="38" customFormat="false" ht="13.8" hidden="false" customHeight="false" outlineLevel="0" collapsed="false">
      <c r="B38" s="17" t="s">
        <v>35</v>
      </c>
      <c r="C38" s="18"/>
      <c r="D38" s="19" t="n">
        <v>14956.09</v>
      </c>
      <c r="E38" s="20" t="n">
        <v>1900.85</v>
      </c>
    </row>
    <row r="39" customFormat="false" ht="13.8" hidden="false" customHeight="false" outlineLevel="0" collapsed="false">
      <c r="B39" s="17" t="s">
        <v>36</v>
      </c>
      <c r="C39" s="18"/>
      <c r="D39" s="19" t="n">
        <v>4973.43</v>
      </c>
      <c r="E39" s="20" t="n">
        <v>14494.74</v>
      </c>
    </row>
    <row r="40" customFormat="false" ht="13.8" hidden="false" customHeight="false" outlineLevel="0" collapsed="false">
      <c r="B40" s="17" t="s">
        <v>37</v>
      </c>
      <c r="C40" s="18"/>
      <c r="D40" s="19" t="n">
        <v>966732.52</v>
      </c>
      <c r="E40" s="20" t="n">
        <v>2204904.67</v>
      </c>
    </row>
    <row r="41" customFormat="false" ht="13.8" hidden="false" customHeight="false" outlineLevel="0" collapsed="false">
      <c r="B41" s="17" t="s">
        <v>38</v>
      </c>
      <c r="C41" s="18"/>
      <c r="D41" s="19" t="n">
        <v>30981.67</v>
      </c>
      <c r="E41" s="20" t="n">
        <v>5689.44</v>
      </c>
    </row>
    <row r="42" customFormat="false" ht="13.8" hidden="false" customHeight="false" outlineLevel="0" collapsed="false">
      <c r="B42" s="17" t="s">
        <v>39</v>
      </c>
      <c r="C42" s="18"/>
      <c r="D42" s="19" t="n">
        <v>0</v>
      </c>
      <c r="E42" s="20" t="n">
        <v>0</v>
      </c>
    </row>
    <row r="43" customFormat="false" ht="13.8" hidden="false" customHeight="false" outlineLevel="0" collapsed="false">
      <c r="B43" s="23"/>
      <c r="C43" s="23"/>
      <c r="D43" s="28"/>
      <c r="E43" s="19"/>
    </row>
    <row r="44" s="12" customFormat="true" ht="13.8" hidden="false" customHeight="false" outlineLevel="0" collapsed="false">
      <c r="B44" s="13" t="s">
        <v>40</v>
      </c>
      <c r="C44" s="14" t="s">
        <v>34</v>
      </c>
      <c r="D44" s="15" t="n">
        <f aca="false">D45+D46+D47+D48+D49</f>
        <v>5910.74</v>
      </c>
      <c r="E44" s="16" t="n">
        <v>10714.632</v>
      </c>
    </row>
    <row r="45" customFormat="false" ht="13.8" hidden="false" customHeight="false" outlineLevel="0" collapsed="false">
      <c r="B45" s="17" t="s">
        <v>41</v>
      </c>
      <c r="C45" s="18"/>
      <c r="D45" s="19" t="n">
        <v>0</v>
      </c>
      <c r="E45" s="20" t="n">
        <v>0</v>
      </c>
    </row>
    <row r="46" customFormat="false" ht="13.8" hidden="false" customHeight="false" outlineLevel="0" collapsed="false">
      <c r="B46" s="23" t="s">
        <v>42</v>
      </c>
      <c r="C46" s="18"/>
      <c r="D46" s="19" t="n">
        <v>1092.74</v>
      </c>
      <c r="E46" s="20" t="n">
        <v>0</v>
      </c>
    </row>
    <row r="47" customFormat="false" ht="13.8" hidden="false" customHeight="false" outlineLevel="0" collapsed="false">
      <c r="B47" s="17" t="s">
        <v>43</v>
      </c>
      <c r="C47" s="18"/>
      <c r="D47" s="19" t="n">
        <v>4818</v>
      </c>
      <c r="E47" s="20" t="n">
        <v>4452.632</v>
      </c>
    </row>
    <row r="48" customFormat="false" ht="13.8" hidden="false" customHeight="false" outlineLevel="0" collapsed="false">
      <c r="B48" s="17" t="s">
        <v>44</v>
      </c>
      <c r="C48" s="18"/>
      <c r="D48" s="19"/>
      <c r="E48" s="30" t="n">
        <v>6262</v>
      </c>
    </row>
    <row r="49" customFormat="false" ht="13.8" hidden="false" customHeight="false" outlineLevel="0" collapsed="false">
      <c r="B49" s="17" t="s">
        <v>45</v>
      </c>
      <c r="C49" s="23"/>
      <c r="D49" s="19"/>
      <c r="E49" s="16" t="n">
        <v>0</v>
      </c>
    </row>
    <row r="50" s="25" customFormat="true" ht="13.8" hidden="false" customHeight="false" outlineLevel="0" collapsed="false">
      <c r="B50" s="32"/>
      <c r="C50" s="27"/>
      <c r="D50" s="28"/>
      <c r="E50" s="16"/>
    </row>
    <row r="51" customFormat="false" ht="13.8" hidden="false" customHeight="false" outlineLevel="0" collapsed="false">
      <c r="B51" s="26" t="s">
        <v>46</v>
      </c>
      <c r="C51" s="23"/>
      <c r="D51" s="22" t="n">
        <f aca="false">D37-D44</f>
        <v>1011732.97</v>
      </c>
      <c r="E51" s="30" t="n">
        <v>2216275.068</v>
      </c>
    </row>
    <row r="52" customFormat="false" ht="13.8" hidden="false" customHeight="false" outlineLevel="0" collapsed="false">
      <c r="B52" s="23"/>
      <c r="C52" s="23"/>
      <c r="D52" s="28"/>
      <c r="E52" s="30"/>
    </row>
    <row r="53" s="25" customFormat="true" ht="13.8" hidden="false" customHeight="false" outlineLevel="0" collapsed="false">
      <c r="B53" s="32"/>
      <c r="C53" s="27"/>
      <c r="D53" s="28"/>
      <c r="E53" s="30"/>
    </row>
    <row r="54" customFormat="false" ht="13.8" hidden="false" customHeight="false" outlineLevel="0" collapsed="false">
      <c r="A54" s="25"/>
      <c r="B54" s="26" t="s">
        <v>47</v>
      </c>
      <c r="C54" s="27"/>
      <c r="D54" s="15" t="n">
        <f aca="false">D37+D12</f>
        <v>104822756.36</v>
      </c>
      <c r="E54" s="16" t="n">
        <v>111135881.81</v>
      </c>
    </row>
    <row r="55" customFormat="false" ht="13.8" hidden="false" customHeight="false" outlineLevel="0" collapsed="false">
      <c r="B55" s="26" t="s">
        <v>48</v>
      </c>
      <c r="C55" s="23"/>
      <c r="D55" s="15" t="n">
        <f aca="false">D44+D33</f>
        <v>72206234.064936</v>
      </c>
      <c r="E55" s="16" t="n">
        <v>108466538.090064</v>
      </c>
    </row>
    <row r="56" customFormat="false" ht="13.8" hidden="false" customHeight="false" outlineLevel="0" collapsed="false">
      <c r="B56" s="23"/>
      <c r="C56" s="23"/>
      <c r="D56" s="28"/>
      <c r="E56" s="33"/>
    </row>
    <row r="57" s="25" customFormat="true" ht="13.8" hidden="false" customHeight="false" outlineLevel="0" collapsed="false">
      <c r="B57" s="32"/>
      <c r="C57" s="27" t="s">
        <v>49</v>
      </c>
      <c r="D57" s="28"/>
      <c r="E57" s="19"/>
    </row>
    <row r="58" customFormat="false" ht="13.8" hidden="false" customHeight="false" outlineLevel="0" collapsed="false">
      <c r="B58" s="26" t="s">
        <v>50</v>
      </c>
      <c r="C58" s="18"/>
      <c r="D58" s="34" t="n">
        <v>32616522.295064</v>
      </c>
      <c r="E58" s="16" t="n">
        <v>2669343.71993598</v>
      </c>
    </row>
    <row r="59" s="25" customFormat="true" ht="13.8" hidden="false" customHeight="false" outlineLevel="0" collapsed="false">
      <c r="B59" s="17" t="s">
        <v>51</v>
      </c>
      <c r="C59" s="27"/>
      <c r="D59" s="35" t="n">
        <v>4380073</v>
      </c>
      <c r="E59" s="20" t="n">
        <v>106138</v>
      </c>
    </row>
    <row r="60" customFormat="false" ht="13.8" hidden="false" customHeight="false" outlineLevel="0" collapsed="false">
      <c r="B60" s="26" t="s">
        <v>52</v>
      </c>
      <c r="C60" s="18"/>
      <c r="D60" s="22" t="n">
        <v>28236449.295064</v>
      </c>
      <c r="E60" s="16" t="n">
        <v>2563205.71993598</v>
      </c>
    </row>
    <row r="61" customFormat="false" ht="13.8" hidden="false" customHeight="false" outlineLevel="0" collapsed="false">
      <c r="B61" s="17" t="s">
        <v>53</v>
      </c>
      <c r="C61" s="18"/>
      <c r="D61" s="22" t="n">
        <v>28236449.295064</v>
      </c>
      <c r="E61" s="20" t="n">
        <v>2563205.71993598</v>
      </c>
    </row>
    <row r="62" customFormat="false" ht="13.8" hidden="false" customHeight="false" outlineLevel="0" collapsed="false">
      <c r="B62" s="17" t="s">
        <v>54</v>
      </c>
      <c r="C62" s="23"/>
      <c r="D62" s="28"/>
      <c r="E62" s="19"/>
    </row>
    <row r="63" customFormat="false" ht="13.8" hidden="false" customHeight="false" outlineLevel="0" collapsed="false">
      <c r="B63" s="23"/>
      <c r="C63" s="18"/>
      <c r="D63" s="28"/>
      <c r="E63" s="19"/>
    </row>
    <row r="64" customFormat="false" ht="13.8" hidden="false" customHeight="false" outlineLevel="0" collapsed="false">
      <c r="B64" s="17" t="s">
        <v>55</v>
      </c>
      <c r="C64" s="18"/>
      <c r="D64" s="28"/>
      <c r="E64" s="20" t="n">
        <v>0</v>
      </c>
    </row>
    <row r="65" customFormat="false" ht="13.8" hidden="false" customHeight="false" outlineLevel="0" collapsed="false">
      <c r="B65" s="17" t="s">
        <v>56</v>
      </c>
      <c r="C65" s="18"/>
      <c r="D65" s="28"/>
      <c r="E65" s="19"/>
    </row>
    <row r="66" customFormat="false" ht="13.8" hidden="false" customHeight="false" outlineLevel="0" collapsed="false">
      <c r="B66" s="17" t="s">
        <v>57</v>
      </c>
      <c r="C66" s="18"/>
      <c r="D66" s="28"/>
      <c r="E66" s="33"/>
    </row>
    <row r="67" s="25" customFormat="true" ht="13.8" hidden="false" customHeight="false" outlineLevel="0" collapsed="false">
      <c r="B67" s="17" t="s">
        <v>54</v>
      </c>
      <c r="C67" s="27"/>
      <c r="D67" s="28"/>
      <c r="E67" s="19"/>
    </row>
    <row r="68" customFormat="false" ht="29.85" hidden="false" customHeight="true" outlineLevel="0" collapsed="false">
      <c r="B68" s="36" t="s">
        <v>58</v>
      </c>
      <c r="C68" s="18"/>
      <c r="D68" s="22" t="n">
        <v>28236449.295064</v>
      </c>
      <c r="E68" s="30" t="n">
        <v>2563205.71993598</v>
      </c>
    </row>
    <row r="69" customFormat="false" ht="13.8" hidden="false" customHeight="false" outlineLevel="0" collapsed="false">
      <c r="B69" s="17" t="s">
        <v>53</v>
      </c>
      <c r="C69" s="18"/>
      <c r="D69" s="22" t="n">
        <v>28236449.295064</v>
      </c>
      <c r="E69" s="20" t="n">
        <v>2563205.71993598</v>
      </c>
    </row>
    <row r="70" customFormat="false" ht="13.8" hidden="false" customHeight="false" outlineLevel="0" collapsed="false">
      <c r="B70" s="17" t="s">
        <v>54</v>
      </c>
      <c r="C70" s="23"/>
      <c r="D70" s="28"/>
      <c r="E70" s="19"/>
    </row>
    <row r="71" customFormat="false" ht="13.8" hidden="false" customHeight="false" outlineLevel="0" collapsed="false">
      <c r="B71" s="23"/>
      <c r="C71" s="18"/>
      <c r="D71" s="19"/>
      <c r="E71" s="37" t="s">
        <v>59</v>
      </c>
    </row>
    <row r="72" customFormat="false" ht="13.8" hidden="false" customHeight="false" outlineLevel="0" collapsed="false">
      <c r="B72" s="17" t="s">
        <v>60</v>
      </c>
      <c r="C72" s="18"/>
      <c r="D72" s="28"/>
      <c r="E72" s="20"/>
    </row>
    <row r="73" customFormat="false" ht="13.8" hidden="false" customHeight="false" outlineLevel="0" collapsed="false">
      <c r="B73" s="17" t="s">
        <v>61</v>
      </c>
      <c r="C73" s="18"/>
      <c r="D73" s="38" t="n">
        <f aca="false">D69/106089800</f>
        <v>0.266156117695235</v>
      </c>
      <c r="E73" s="39" t="n">
        <v>0.0241607178063865</v>
      </c>
    </row>
    <row r="74" customFormat="false" ht="13.8" hidden="false" customHeight="false" outlineLevel="0" collapsed="false">
      <c r="B74" s="17" t="s">
        <v>62</v>
      </c>
      <c r="C74" s="18"/>
      <c r="D74" s="40" t="n">
        <v>0.266156117695236</v>
      </c>
      <c r="E74" s="39" t="n">
        <v>0.0241607178063865</v>
      </c>
    </row>
    <row r="75" customFormat="false" ht="13.8" hidden="false" customHeight="false" outlineLevel="0" collapsed="false">
      <c r="B75" s="41"/>
      <c r="C75" s="42"/>
      <c r="D75" s="43"/>
      <c r="E75" s="44"/>
    </row>
    <row r="76" customFormat="false" ht="13.8" hidden="false" customHeight="false" outlineLevel="0" collapsed="false">
      <c r="B76" s="41" t="s">
        <v>63</v>
      </c>
      <c r="C76" s="42"/>
      <c r="D76" s="45"/>
      <c r="E76" s="46"/>
    </row>
    <row r="77" customFormat="false" ht="13.8" hidden="false" customHeight="false" outlineLevel="0" collapsed="false">
      <c r="B77" s="41" t="s">
        <v>64</v>
      </c>
      <c r="C77" s="42"/>
      <c r="D77" s="47"/>
      <c r="E77" s="46"/>
    </row>
    <row r="78" customFormat="false" ht="13.8" hidden="false" customHeight="false" outlineLevel="0" collapsed="false">
      <c r="B78" s="41" t="s">
        <v>65</v>
      </c>
      <c r="C78" s="42"/>
      <c r="D78" s="47"/>
      <c r="E78" s="46"/>
    </row>
    <row r="79" customFormat="false" ht="13.8" hidden="false" customHeight="false" outlineLevel="0" collapsed="false">
      <c r="B79" s="41" t="s">
        <v>66</v>
      </c>
      <c r="C79" s="45"/>
      <c r="D79" s="45"/>
      <c r="E79" s="45"/>
    </row>
    <row r="80" customFormat="false" ht="13.8" hidden="false" customHeight="false" outlineLevel="0" collapsed="false">
      <c r="B80" s="45"/>
      <c r="C80" s="45"/>
      <c r="D80" s="45"/>
      <c r="E80" s="45"/>
    </row>
    <row r="81" customFormat="false" ht="13.8" hidden="false" customHeight="false" outlineLevel="0" collapsed="false">
      <c r="B81" s="45"/>
      <c r="C81" s="45"/>
      <c r="D81" s="45"/>
      <c r="E81" s="45"/>
    </row>
    <row r="82" customFormat="false" ht="13.8" hidden="false" customHeight="false" outlineLevel="0" collapsed="false">
      <c r="B82" s="45"/>
      <c r="C82" s="45"/>
      <c r="D82" s="45"/>
      <c r="E82" s="45"/>
    </row>
    <row r="83" customFormat="false" ht="12.8" hidden="false" customHeight="false" outlineLevel="0" collapsed="false">
      <c r="B83" s="0"/>
      <c r="C83" s="0"/>
      <c r="D83" s="0"/>
      <c r="E83" s="0"/>
    </row>
    <row r="89" customFormat="false" ht="15" hidden="false" customHeight="false" outlineLevel="0" collapsed="false">
      <c r="B89" s="5"/>
      <c r="C89" s="6"/>
      <c r="D89" s="0"/>
      <c r="E89" s="0"/>
    </row>
    <row r="90" customFormat="false" ht="13.8" hidden="false" customHeight="false" outlineLevel="0" collapsed="false">
      <c r="B90" s="0"/>
      <c r="C90" s="0"/>
      <c r="D90" s="0"/>
      <c r="E90" s="0"/>
    </row>
    <row r="91" customFormat="false" ht="13.8" hidden="false" customHeight="false" outlineLevel="0" collapsed="false">
      <c r="B91" s="25"/>
      <c r="C91" s="48"/>
      <c r="D91" s="0"/>
      <c r="E91" s="0"/>
    </row>
    <row r="92" customFormat="false" ht="13.8" hidden="false" customHeight="false" outlineLevel="0" collapsed="false">
      <c r="B92" s="12"/>
      <c r="C92" s="49"/>
      <c r="D92" s="0"/>
      <c r="E92" s="0"/>
    </row>
    <row r="93" customFormat="false" ht="13.8" hidden="false" customHeight="false" outlineLevel="0" collapsed="false">
      <c r="B93" s="41"/>
      <c r="C93" s="2" t="s">
        <v>67</v>
      </c>
      <c r="D93" s="0"/>
      <c r="E93" s="0"/>
    </row>
    <row r="94" customFormat="false" ht="13.8" hidden="false" customHeight="false" outlineLevel="0" collapsed="false">
      <c r="B94" s="41"/>
      <c r="C94" s="2" t="s">
        <v>67</v>
      </c>
      <c r="D94" s="0"/>
      <c r="E94" s="0"/>
    </row>
    <row r="95" customFormat="false" ht="13.8" hidden="false" customHeight="false" outlineLevel="0" collapsed="false">
      <c r="B95" s="41"/>
      <c r="C95" s="2" t="s">
        <v>68</v>
      </c>
      <c r="D95" s="0"/>
      <c r="E95" s="0"/>
    </row>
    <row r="96" customFormat="false" ht="13.8" hidden="false" customHeight="false" outlineLevel="0" collapsed="false">
      <c r="B96" s="41"/>
      <c r="C96" s="2" t="s">
        <v>68</v>
      </c>
      <c r="D96" s="0"/>
      <c r="E96" s="0"/>
    </row>
    <row r="97" customFormat="false" ht="13.8" hidden="false" customHeight="false" outlineLevel="0" collapsed="false">
      <c r="B97" s="41"/>
      <c r="C97" s="2" t="s">
        <v>69</v>
      </c>
      <c r="D97" s="0"/>
      <c r="E97" s="0"/>
    </row>
    <row r="98" customFormat="false" ht="13.8" hidden="false" customHeight="false" outlineLevel="0" collapsed="false">
      <c r="B98" s="41"/>
      <c r="C98" s="2" t="s">
        <v>69</v>
      </c>
      <c r="D98" s="0"/>
      <c r="E98" s="0"/>
    </row>
    <row r="99" customFormat="false" ht="13.8" hidden="false" customHeight="false" outlineLevel="0" collapsed="false">
      <c r="B99" s="41"/>
      <c r="C99" s="2" t="s">
        <v>69</v>
      </c>
      <c r="D99" s="0"/>
      <c r="E99" s="0"/>
    </row>
    <row r="100" customFormat="false" ht="12.8" hidden="false" customHeight="false" outlineLevel="0" collapsed="false">
      <c r="B100" s="0"/>
      <c r="C100" s="0"/>
      <c r="D100" s="0"/>
      <c r="E100" s="0"/>
    </row>
    <row r="101" customFormat="false" ht="13.8" hidden="false" customHeight="false" outlineLevel="0" collapsed="false">
      <c r="B101" s="12"/>
      <c r="C101" s="49"/>
      <c r="D101" s="0"/>
      <c r="E101" s="0"/>
    </row>
    <row r="102" customFormat="false" ht="13.8" hidden="false" customHeight="false" outlineLevel="0" collapsed="false">
      <c r="B102" s="41"/>
      <c r="C102" s="2" t="s">
        <v>70</v>
      </c>
      <c r="D102" s="0"/>
      <c r="E102" s="0"/>
    </row>
    <row r="103" customFormat="false" ht="13.8" hidden="false" customHeight="false" outlineLevel="0" collapsed="false">
      <c r="B103" s="41"/>
      <c r="C103" s="2" t="s">
        <v>71</v>
      </c>
      <c r="D103" s="0"/>
      <c r="E103" s="0"/>
    </row>
    <row r="104" customFormat="false" ht="13.8" hidden="false" customHeight="false" outlineLevel="0" collapsed="false">
      <c r="B104" s="41"/>
      <c r="C104" s="0"/>
      <c r="D104" s="0"/>
      <c r="E104" s="0"/>
    </row>
    <row r="105" customFormat="false" ht="13.8" hidden="false" customHeight="false" outlineLevel="0" collapsed="false">
      <c r="B105" s="41"/>
      <c r="C105" s="2" t="s">
        <v>72</v>
      </c>
      <c r="D105" s="0"/>
      <c r="E105" s="0"/>
    </row>
    <row r="106" customFormat="false" ht="12.8" hidden="false" customHeight="false" outlineLevel="0" collapsed="false">
      <c r="B106" s="0"/>
      <c r="C106" s="0"/>
      <c r="D106" s="0"/>
      <c r="E106" s="0"/>
    </row>
    <row r="107" customFormat="false" ht="13.8" hidden="false" customHeight="false" outlineLevel="0" collapsed="false">
      <c r="B107" s="12"/>
      <c r="C107" s="49"/>
      <c r="D107" s="0"/>
      <c r="E107" s="0"/>
    </row>
    <row r="108" customFormat="false" ht="13.8" hidden="false" customHeight="false" outlineLevel="0" collapsed="false">
      <c r="B108" s="12"/>
      <c r="C108" s="49"/>
      <c r="D108" s="0"/>
      <c r="E108" s="0"/>
    </row>
    <row r="109" customFormat="false" ht="13.8" hidden="false" customHeight="false" outlineLevel="0" collapsed="false">
      <c r="B109" s="12"/>
      <c r="C109" s="49"/>
      <c r="D109" s="0"/>
      <c r="E109" s="0"/>
    </row>
    <row r="110" customFormat="false" ht="13.8" hidden="false" customHeight="false" outlineLevel="0" collapsed="false">
      <c r="B110" s="25"/>
      <c r="C110" s="48"/>
      <c r="D110" s="0"/>
      <c r="E110" s="0"/>
    </row>
    <row r="111" customFormat="false" ht="12.8" hidden="false" customHeight="false" outlineLevel="0" collapsed="false">
      <c r="B111" s="0"/>
      <c r="C111" s="0"/>
      <c r="D111" s="0"/>
      <c r="E111" s="0"/>
    </row>
    <row r="112" s="5" customFormat="true" ht="15" hidden="false" customHeight="false" outlineLevel="0" collapsed="false">
      <c r="B112" s="5" t="s">
        <v>73</v>
      </c>
      <c r="C112" s="48"/>
      <c r="D112" s="7"/>
      <c r="E112" s="7"/>
    </row>
    <row r="113" s="5" customFormat="true" ht="15" hidden="false" customHeight="false" outlineLevel="0" collapsed="false">
      <c r="B113" s="0"/>
      <c r="C113" s="48"/>
      <c r="D113" s="7"/>
      <c r="E113" s="7"/>
    </row>
    <row r="114" customFormat="false" ht="13.8" hidden="false" customHeight="false" outlineLevel="0" collapsed="false">
      <c r="B114" s="45"/>
      <c r="C114" s="49"/>
      <c r="D114" s="50" t="s">
        <v>1</v>
      </c>
      <c r="E114" s="50" t="s">
        <v>2</v>
      </c>
    </row>
    <row r="115" s="25" customFormat="true" ht="13.8" hidden="false" customHeight="false" outlineLevel="0" collapsed="false">
      <c r="B115" s="26" t="s">
        <v>74</v>
      </c>
      <c r="C115" s="18" t="s">
        <v>75</v>
      </c>
      <c r="D115" s="51"/>
      <c r="E115" s="30"/>
    </row>
    <row r="116" s="12" customFormat="true" ht="13.8" hidden="false" customHeight="false" outlineLevel="0" collapsed="false">
      <c r="B116" s="13" t="s">
        <v>76</v>
      </c>
      <c r="C116" s="18"/>
      <c r="D116" s="15" t="n">
        <f aca="false">D117+D118+D120+D121+D122+D124+D119+D123</f>
        <v>48725139.1611</v>
      </c>
      <c r="E116" s="16" t="n">
        <v>37650247.3963</v>
      </c>
    </row>
    <row r="117" customFormat="false" ht="13.8" hidden="false" customHeight="false" outlineLevel="0" collapsed="false">
      <c r="B117" s="17" t="s">
        <v>77</v>
      </c>
      <c r="C117" s="18" t="s">
        <v>78</v>
      </c>
      <c r="D117" s="52" t="n">
        <v>28034238.3982</v>
      </c>
      <c r="E117" s="20" t="n">
        <v>25286320.8263</v>
      </c>
    </row>
    <row r="118" customFormat="false" ht="13.8" hidden="false" customHeight="false" outlineLevel="0" collapsed="false">
      <c r="B118" s="17" t="s">
        <v>79</v>
      </c>
      <c r="C118" s="18"/>
      <c r="D118" s="20" t="n">
        <v>8204037.5622</v>
      </c>
      <c r="E118" s="20" t="n">
        <v>6808175</v>
      </c>
    </row>
    <row r="119" customFormat="false" ht="13.8" hidden="false" customHeight="false" outlineLevel="0" collapsed="false">
      <c r="B119" s="17"/>
      <c r="C119" s="18"/>
      <c r="D119" s="20"/>
      <c r="E119" s="20"/>
    </row>
    <row r="120" customFormat="false" ht="13.8" hidden="false" customHeight="false" outlineLevel="0" collapsed="false">
      <c r="B120" s="17" t="s">
        <v>80</v>
      </c>
      <c r="C120" s="18" t="s">
        <v>81</v>
      </c>
      <c r="D120" s="52" t="n">
        <v>83.4267000000109</v>
      </c>
      <c r="E120" s="20" t="n">
        <v>3626.66999999998</v>
      </c>
    </row>
    <row r="121" customFormat="false" ht="13.8" hidden="false" customHeight="false" outlineLevel="0" collapsed="false">
      <c r="B121" s="17" t="s">
        <v>82</v>
      </c>
      <c r="C121" s="18"/>
      <c r="D121" s="52" t="n">
        <v>213635.55</v>
      </c>
      <c r="E121" s="20" t="n">
        <v>5004937.81</v>
      </c>
    </row>
    <row r="122" customFormat="false" ht="13.8" hidden="false" customHeight="false" outlineLevel="0" collapsed="false">
      <c r="B122" s="17" t="s">
        <v>83</v>
      </c>
      <c r="C122" s="18"/>
      <c r="D122" s="52" t="n">
        <v>292320</v>
      </c>
      <c r="E122" s="20" t="n">
        <v>292320</v>
      </c>
    </row>
    <row r="123" customFormat="false" ht="13.8" hidden="false" customHeight="false" outlineLevel="0" collapsed="false">
      <c r="B123" s="17" t="s">
        <v>84</v>
      </c>
      <c r="C123" s="18" t="s">
        <v>85</v>
      </c>
      <c r="D123" s="52" t="n">
        <v>5315.65</v>
      </c>
      <c r="E123" s="20" t="n">
        <v>5315.65</v>
      </c>
    </row>
    <row r="124" customFormat="false" ht="13.8" hidden="false" customHeight="false" outlineLevel="0" collapsed="false">
      <c r="B124" s="17" t="s">
        <v>86</v>
      </c>
      <c r="C124" s="23"/>
      <c r="D124" s="52" t="n">
        <v>11975508.574</v>
      </c>
      <c r="E124" s="20" t="n">
        <v>249551.44</v>
      </c>
    </row>
    <row r="125" s="12" customFormat="true" ht="13.8" hidden="false" customHeight="false" outlineLevel="0" collapsed="false">
      <c r="B125" s="32"/>
      <c r="C125" s="14"/>
      <c r="D125" s="53"/>
      <c r="E125" s="19"/>
    </row>
    <row r="126" customFormat="false" ht="13.8" hidden="false" customHeight="false" outlineLevel="0" collapsed="false">
      <c r="B126" s="13" t="s">
        <v>87</v>
      </c>
      <c r="C126" s="18" t="s">
        <v>88</v>
      </c>
      <c r="D126" s="53"/>
      <c r="E126" s="19"/>
    </row>
    <row r="127" customFormat="false" ht="13.8" hidden="false" customHeight="false" outlineLevel="0" collapsed="false">
      <c r="B127" s="17" t="s">
        <v>89</v>
      </c>
      <c r="C127" s="18" t="s">
        <v>90</v>
      </c>
      <c r="D127" s="15" t="n">
        <f aca="false">D128+D129+D130+D131</f>
        <v>29376484.7912746</v>
      </c>
      <c r="E127" s="16" t="n">
        <v>36893889.9399912</v>
      </c>
    </row>
    <row r="128" customFormat="false" ht="13.8" hidden="false" customHeight="false" outlineLevel="0" collapsed="false">
      <c r="B128" s="17" t="s">
        <v>91</v>
      </c>
      <c r="C128" s="18"/>
      <c r="D128" s="52" t="n">
        <v>1793843.99221504</v>
      </c>
      <c r="E128" s="20" t="n">
        <v>12667433.074786</v>
      </c>
    </row>
    <row r="129" customFormat="false" ht="13.8" hidden="false" customHeight="false" outlineLevel="0" collapsed="false">
      <c r="B129" s="17" t="s">
        <v>92</v>
      </c>
      <c r="C129" s="23"/>
      <c r="D129" s="52" t="n">
        <v>1637382.3711032</v>
      </c>
      <c r="E129" s="20" t="n">
        <v>14980026.7911032</v>
      </c>
    </row>
    <row r="130" customFormat="false" ht="13.8" hidden="false" customHeight="false" outlineLevel="0" collapsed="false">
      <c r="B130" s="17" t="s">
        <v>93</v>
      </c>
      <c r="C130" s="14"/>
      <c r="D130" s="52" t="n">
        <v>413355.332201</v>
      </c>
      <c r="E130" s="20" t="n">
        <v>279056.452202</v>
      </c>
    </row>
    <row r="131" s="12" customFormat="true" ht="13.8" hidden="false" customHeight="false" outlineLevel="0" collapsed="false">
      <c r="B131" s="32"/>
      <c r="C131" s="18" t="s">
        <v>94</v>
      </c>
      <c r="D131" s="52" t="n">
        <v>25531903.0957554</v>
      </c>
      <c r="E131" s="20" t="n">
        <v>8967373.6219</v>
      </c>
    </row>
    <row r="132" customFormat="false" ht="13.8" hidden="false" customHeight="false" outlineLevel="0" collapsed="false">
      <c r="B132" s="13" t="s">
        <v>95</v>
      </c>
      <c r="C132" s="18"/>
      <c r="D132" s="53"/>
      <c r="E132" s="19"/>
    </row>
    <row r="133" s="25" customFormat="true" ht="13.8" hidden="false" customHeight="false" outlineLevel="0" collapsed="false">
      <c r="B133" s="32"/>
      <c r="C133" s="18"/>
      <c r="D133" s="54" t="n">
        <v>990056.84</v>
      </c>
      <c r="E133" s="16" t="n">
        <v>54345.72</v>
      </c>
    </row>
    <row r="134" customFormat="false" ht="13.8" hidden="false" customHeight="false" outlineLevel="0" collapsed="false">
      <c r="B134" s="26" t="s">
        <v>96</v>
      </c>
      <c r="C134" s="18"/>
      <c r="D134" s="53"/>
      <c r="E134" s="19"/>
    </row>
    <row r="135" s="25" customFormat="true" ht="13.8" hidden="false" customHeight="false" outlineLevel="0" collapsed="false">
      <c r="B135" s="32"/>
      <c r="C135" s="18"/>
      <c r="D135" s="30" t="s">
        <v>97</v>
      </c>
      <c r="E135" s="30" t="s">
        <v>98</v>
      </c>
    </row>
    <row r="136" s="21" customFormat="true" ht="13.8" hidden="false" customHeight="false" outlineLevel="0" collapsed="false">
      <c r="B136" s="26" t="s">
        <v>99</v>
      </c>
      <c r="C136" s="18" t="s">
        <v>100</v>
      </c>
      <c r="D136" s="55"/>
      <c r="E136" s="19"/>
    </row>
    <row r="137" customFormat="false" ht="13.8" hidden="false" customHeight="false" outlineLevel="0" collapsed="false">
      <c r="B137" s="13" t="s">
        <v>101</v>
      </c>
      <c r="C137" s="14"/>
      <c r="D137" s="56" t="s">
        <v>102</v>
      </c>
      <c r="E137" s="16" t="n">
        <v>44547474.2306291</v>
      </c>
    </row>
    <row r="138" customFormat="false" ht="13.8" hidden="false" customHeight="false" outlineLevel="0" collapsed="false">
      <c r="B138" s="17" t="s">
        <v>103</v>
      </c>
      <c r="C138" s="23"/>
      <c r="D138" s="57" t="s">
        <v>104</v>
      </c>
      <c r="E138" s="20" t="n">
        <v>10921209</v>
      </c>
    </row>
    <row r="139" customFormat="false" ht="13.8" hidden="false" customHeight="false" outlineLevel="0" collapsed="false">
      <c r="B139" s="17" t="s">
        <v>105</v>
      </c>
      <c r="C139" s="27"/>
      <c r="D139" s="58" t="n">
        <v>757485</v>
      </c>
      <c r="E139" s="20" t="n">
        <v>757485.1</v>
      </c>
    </row>
    <row r="140" customFormat="false" ht="13.8" hidden="false" customHeight="false" outlineLevel="0" collapsed="false">
      <c r="B140" s="17" t="s">
        <v>106</v>
      </c>
      <c r="C140" s="23"/>
      <c r="D140" s="57" t="s">
        <v>107</v>
      </c>
      <c r="E140" s="20" t="n">
        <v>30863897.8784</v>
      </c>
    </row>
    <row r="141" customFormat="false" ht="13.8" hidden="false" customHeight="false" outlineLevel="0" collapsed="false">
      <c r="B141" s="17" t="s">
        <v>108</v>
      </c>
      <c r="C141" s="23"/>
      <c r="D141" s="57" t="s">
        <v>109</v>
      </c>
      <c r="E141" s="20" t="n">
        <v>2563205.78222906</v>
      </c>
    </row>
    <row r="142" customFormat="false" ht="13.8" hidden="false" customHeight="false" outlineLevel="0" collapsed="false">
      <c r="B142" s="17" t="s">
        <v>110</v>
      </c>
      <c r="C142" s="23"/>
      <c r="D142" s="58" t="n">
        <v>-26410</v>
      </c>
      <c r="E142" s="20" t="n">
        <v>0</v>
      </c>
    </row>
    <row r="143" customFormat="false" ht="13.8" hidden="false" customHeight="false" outlineLevel="0" collapsed="false">
      <c r="B143" s="17" t="s">
        <v>111</v>
      </c>
      <c r="C143" s="23"/>
      <c r="D143" s="58" t="n">
        <v>-312229</v>
      </c>
      <c r="E143" s="20" t="n">
        <v>-312229</v>
      </c>
    </row>
    <row r="144" customFormat="false" ht="13.8" hidden="false" customHeight="false" outlineLevel="0" collapsed="false">
      <c r="B144" s="17" t="s">
        <v>112</v>
      </c>
      <c r="C144" s="23"/>
      <c r="D144" s="58" t="n">
        <v>-365419</v>
      </c>
      <c r="E144" s="20" t="n">
        <v>-133467</v>
      </c>
    </row>
    <row r="145" s="21" customFormat="true" ht="13.8" hidden="false" customHeight="false" outlineLevel="0" collapsed="false">
      <c r="B145" s="17" t="s">
        <v>113</v>
      </c>
      <c r="C145" s="59"/>
      <c r="D145" s="58" t="n">
        <v>-112628</v>
      </c>
      <c r="E145" s="20" t="n">
        <v>-112627.53</v>
      </c>
    </row>
    <row r="146" s="21" customFormat="true" ht="13.8" hidden="false" customHeight="false" outlineLevel="0" collapsed="false">
      <c r="B146" s="32"/>
      <c r="C146" s="59"/>
      <c r="D146" s="52"/>
      <c r="E146" s="20"/>
    </row>
    <row r="147" customFormat="false" ht="13.8" hidden="false" customHeight="false" outlineLevel="0" collapsed="false">
      <c r="B147" s="13" t="s">
        <v>114</v>
      </c>
      <c r="C147" s="23"/>
      <c r="D147" s="15" t="n">
        <v>2246738.64</v>
      </c>
      <c r="E147" s="16" t="n">
        <v>1668295.6</v>
      </c>
    </row>
    <row r="148" customFormat="false" ht="13.8" hidden="false" customHeight="false" outlineLevel="0" collapsed="false">
      <c r="B148" s="17" t="s">
        <v>115</v>
      </c>
      <c r="C148" s="23"/>
      <c r="D148" s="52"/>
      <c r="E148" s="20" t="n">
        <v>0</v>
      </c>
    </row>
    <row r="149" customFormat="false" ht="13.8" hidden="false" customHeight="false" outlineLevel="0" collapsed="false">
      <c r="B149" s="17" t="s">
        <v>116</v>
      </c>
      <c r="C149" s="23"/>
      <c r="D149" s="52"/>
      <c r="E149" s="20" t="n">
        <v>0</v>
      </c>
    </row>
    <row r="150" s="21" customFormat="true" ht="13.8" hidden="false" customHeight="false" outlineLevel="0" collapsed="false">
      <c r="B150" s="17" t="s">
        <v>117</v>
      </c>
      <c r="C150" s="59"/>
      <c r="D150" s="19" t="n">
        <v>2246738.64</v>
      </c>
      <c r="E150" s="20" t="n">
        <v>1668295.6</v>
      </c>
    </row>
    <row r="151" customFormat="false" ht="13.8" hidden="false" customHeight="false" outlineLevel="0" collapsed="false">
      <c r="B151" s="23"/>
      <c r="C151" s="23"/>
      <c r="D151" s="53"/>
      <c r="E151" s="19"/>
    </row>
    <row r="152" customFormat="false" ht="13.8" hidden="false" customHeight="false" outlineLevel="0" collapsed="false">
      <c r="B152" s="13" t="s">
        <v>118</v>
      </c>
      <c r="C152" s="23"/>
      <c r="D152" s="16" t="s">
        <v>119</v>
      </c>
      <c r="E152" s="16" t="n">
        <v>28382713.3487051</v>
      </c>
    </row>
    <row r="153" customFormat="false" ht="13.8" hidden="false" customHeight="false" outlineLevel="0" collapsed="false">
      <c r="B153" s="17" t="s">
        <v>120</v>
      </c>
      <c r="C153" s="23"/>
      <c r="D153" s="52"/>
      <c r="E153" s="20" t="n">
        <v>0</v>
      </c>
    </row>
    <row r="154" customFormat="false" ht="13.8" hidden="false" customHeight="false" outlineLevel="0" collapsed="false">
      <c r="B154" s="17" t="s">
        <v>121</v>
      </c>
      <c r="C154" s="23"/>
      <c r="D154" s="52"/>
      <c r="E154" s="20"/>
    </row>
    <row r="155" customFormat="false" ht="13.8" hidden="false" customHeight="false" outlineLevel="0" collapsed="false">
      <c r="B155" s="17" t="s">
        <v>122</v>
      </c>
      <c r="C155" s="23"/>
      <c r="D155" s="52"/>
      <c r="E155" s="20" t="n">
        <v>0</v>
      </c>
    </row>
    <row r="156" customFormat="false" ht="13.8" hidden="false" customHeight="false" outlineLevel="0" collapsed="false">
      <c r="B156" s="17" t="s">
        <v>123</v>
      </c>
      <c r="C156" s="23"/>
      <c r="D156" s="52" t="n">
        <v>2773247.21943646</v>
      </c>
      <c r="E156" s="20" t="n">
        <v>25921794.9694365</v>
      </c>
    </row>
    <row r="157" customFormat="false" ht="13.8" hidden="false" customHeight="false" outlineLevel="0" collapsed="false">
      <c r="B157" s="17" t="s">
        <v>124</v>
      </c>
      <c r="C157" s="23"/>
      <c r="D157" s="52"/>
      <c r="E157" s="20" t="n">
        <v>0</v>
      </c>
    </row>
    <row r="158" s="12" customFormat="true" ht="13.8" hidden="false" customHeight="false" outlineLevel="0" collapsed="false">
      <c r="B158" s="17" t="s">
        <v>125</v>
      </c>
      <c r="C158" s="59"/>
      <c r="D158" s="52" t="n">
        <v>-242606</v>
      </c>
      <c r="E158" s="20" t="n">
        <v>29864</v>
      </c>
    </row>
    <row r="159" customFormat="false" ht="13.8" hidden="false" customHeight="false" outlineLevel="0" collapsed="false">
      <c r="B159" s="17" t="s">
        <v>126</v>
      </c>
      <c r="C159" s="23"/>
      <c r="D159" s="52" t="n">
        <v>641757.81091867</v>
      </c>
      <c r="E159" s="20" t="n">
        <v>2431054.37926867</v>
      </c>
    </row>
    <row r="160" s="25" customFormat="true" ht="13.8" hidden="false" customHeight="false" outlineLevel="0" collapsed="false">
      <c r="B160" s="32"/>
      <c r="C160" s="59"/>
      <c r="D160" s="53"/>
      <c r="E160" s="19"/>
    </row>
    <row r="161" customFormat="false" ht="13.8" hidden="false" customHeight="false" outlineLevel="0" collapsed="false">
      <c r="B161" s="13" t="s">
        <v>127</v>
      </c>
      <c r="C161" s="59"/>
      <c r="D161" s="60" t="s">
        <v>128</v>
      </c>
      <c r="E161" s="16" t="n">
        <v>30051008.9487051</v>
      </c>
    </row>
    <row r="162" customFormat="false" ht="13.8" hidden="false" customHeight="false" outlineLevel="0" collapsed="false">
      <c r="B162" s="23"/>
      <c r="C162" s="59"/>
      <c r="D162" s="55"/>
      <c r="E162" s="19"/>
    </row>
    <row r="163" customFormat="false" ht="13.8" hidden="false" customHeight="false" outlineLevel="0" collapsed="false">
      <c r="B163" s="26" t="s">
        <v>129</v>
      </c>
      <c r="C163" s="59"/>
      <c r="D163" s="61" t="s">
        <v>97</v>
      </c>
      <c r="E163" s="30" t="n">
        <v>74598483.1793342</v>
      </c>
    </row>
    <row r="164" customFormat="false" ht="13.8" hidden="false" customHeight="false" outlineLevel="0" collapsed="false">
      <c r="B164" s="45"/>
      <c r="D164" s="45"/>
    </row>
    <row r="165" customFormat="false" ht="13.8" hidden="false" customHeight="false" outlineLevel="0" collapsed="false">
      <c r="B165" s="41" t="s">
        <v>63</v>
      </c>
      <c r="D165" s="47"/>
    </row>
    <row r="166" customFormat="false" ht="13.8" hidden="false" customHeight="false" outlineLevel="0" collapsed="false">
      <c r="B166" s="41" t="s">
        <v>64</v>
      </c>
      <c r="D166" s="47"/>
    </row>
    <row r="167" customFormat="false" ht="13.8" hidden="false" customHeight="false" outlineLevel="0" collapsed="false">
      <c r="B167" s="41" t="s">
        <v>130</v>
      </c>
    </row>
    <row r="168" customFormat="false" ht="13.8" hidden="false" customHeight="false" outlineLevel="0" collapsed="false">
      <c r="B168" s="41" t="s">
        <v>131</v>
      </c>
    </row>
    <row r="172" customFormat="false" ht="13.8" hidden="false" customHeight="false" outlineLevel="0" collapsed="false"/>
  </sheetData>
  <printOptions headings="false" gridLines="false" gridLinesSet="true" horizontalCentered="false" verticalCentered="false"/>
  <pageMargins left="0.427777777777778" right="0.2937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B162" activeCellId="0" sqref="B162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59.29"/>
    <col collapsed="false" customWidth="true" hidden="false" outlineLevel="0" max="3" min="3" style="0" width="11.57"/>
    <col collapsed="false" customWidth="true" hidden="false" outlineLevel="0" max="4" min="4" style="0" width="12.83"/>
  </cols>
  <sheetData>
    <row r="1" s="21" customFormat="true" ht="17.35" hidden="false" customHeight="false" outlineLevel="0" collapsed="false">
      <c r="B1" s="62"/>
      <c r="C1" s="63"/>
      <c r="D1" s="63"/>
    </row>
    <row r="2" s="21" customFormat="true" ht="18.75" hidden="false" customHeight="false" outlineLevel="0" collapsed="false">
      <c r="B2" s="62" t="s">
        <v>132</v>
      </c>
      <c r="C2" s="63"/>
      <c r="D2" s="63"/>
    </row>
    <row r="4" customFormat="false" ht="13.8" hidden="false" customHeight="false" outlineLevel="0" collapsed="false">
      <c r="A4" s="64"/>
      <c r="B4" s="45"/>
      <c r="C4" s="65" t="s">
        <v>1</v>
      </c>
      <c r="D4" s="65" t="s">
        <v>2</v>
      </c>
    </row>
    <row r="5" s="21" customFormat="true" ht="13.8" hidden="false" customHeight="false" outlineLevel="0" collapsed="false">
      <c r="B5" s="13" t="s">
        <v>3</v>
      </c>
      <c r="C5" s="15" t="n">
        <v>441478104.7942</v>
      </c>
      <c r="D5" s="22" t="n">
        <v>446411283.06553</v>
      </c>
    </row>
    <row r="6" customFormat="false" ht="13.8" hidden="false" customHeight="false" outlineLevel="0" collapsed="false">
      <c r="B6" s="17" t="s">
        <v>5</v>
      </c>
      <c r="C6" s="19" t="n">
        <v>439903203.2342</v>
      </c>
      <c r="D6" s="19" t="n">
        <v>444493626.72553</v>
      </c>
    </row>
    <row r="7" customFormat="false" ht="13.8" hidden="false" customHeight="false" outlineLevel="0" collapsed="false">
      <c r="B7" s="17" t="s">
        <v>6</v>
      </c>
      <c r="C7" s="19" t="n">
        <v>-1098781.09</v>
      </c>
      <c r="D7" s="19" t="n">
        <v>-1555985.06</v>
      </c>
    </row>
    <row r="8" customFormat="false" ht="13.8" hidden="false" customHeight="false" outlineLevel="0" collapsed="false">
      <c r="B8" s="17" t="s">
        <v>7</v>
      </c>
      <c r="C8" s="19" t="n">
        <v>2673682.65</v>
      </c>
      <c r="D8" s="19" t="n">
        <v>3473641.4</v>
      </c>
    </row>
    <row r="9" s="21" customFormat="true" ht="13.8" hidden="false" customHeight="false" outlineLevel="0" collapsed="false">
      <c r="B9" s="13" t="s">
        <v>8</v>
      </c>
      <c r="C9" s="15" t="n">
        <v>41325403.4</v>
      </c>
      <c r="D9" s="22" t="n">
        <v>5715974.297731</v>
      </c>
    </row>
    <row r="10" customFormat="false" ht="13.8" hidden="false" customHeight="false" outlineLevel="0" collapsed="false">
      <c r="B10" s="23"/>
      <c r="C10" s="24"/>
      <c r="D10" s="23"/>
    </row>
    <row r="11" s="21" customFormat="true" ht="13.8" hidden="false" customHeight="false" outlineLevel="0" collapsed="false">
      <c r="B11" s="66" t="s">
        <v>9</v>
      </c>
      <c r="C11" s="15" t="n">
        <v>482803508.1942</v>
      </c>
      <c r="D11" s="22" t="n">
        <v>452127257.363261</v>
      </c>
    </row>
    <row r="12" customFormat="false" ht="13.8" hidden="false" customHeight="false" outlineLevel="0" collapsed="false">
      <c r="B12" s="23"/>
      <c r="C12" s="28"/>
      <c r="D12" s="23"/>
    </row>
    <row r="13" s="21" customFormat="true" ht="13.8" hidden="false" customHeight="false" outlineLevel="0" collapsed="false">
      <c r="B13" s="13" t="s">
        <v>10</v>
      </c>
      <c r="C13" s="15" t="n">
        <v>394849363.817631</v>
      </c>
      <c r="D13" s="22" t="n">
        <v>396555287.718915</v>
      </c>
    </row>
    <row r="14" customFormat="false" ht="13.8" hidden="false" customHeight="false" outlineLevel="0" collapsed="false">
      <c r="B14" s="17" t="s">
        <v>12</v>
      </c>
      <c r="C14" s="19" t="n">
        <v>399816634.387631</v>
      </c>
      <c r="D14" s="19" t="n">
        <v>399002856.818915</v>
      </c>
    </row>
    <row r="15" customFormat="false" ht="13.8" hidden="false" customHeight="false" outlineLevel="0" collapsed="false">
      <c r="B15" s="17" t="s">
        <v>13</v>
      </c>
      <c r="C15" s="19" t="n">
        <v>-8843392.79</v>
      </c>
      <c r="D15" s="19" t="n">
        <v>-7283506.23</v>
      </c>
    </row>
    <row r="16" customFormat="false" ht="13.8" hidden="false" customHeight="false" outlineLevel="0" collapsed="false">
      <c r="B16" s="17" t="s">
        <v>14</v>
      </c>
      <c r="C16" s="19" t="n">
        <v>2585406.36</v>
      </c>
      <c r="D16" s="19" t="n">
        <v>3280572.62</v>
      </c>
    </row>
    <row r="17" customFormat="false" ht="13.8" hidden="false" customHeight="false" outlineLevel="0" collapsed="false">
      <c r="B17" s="17" t="s">
        <v>15</v>
      </c>
      <c r="C17" s="19" t="n">
        <v>195392.45</v>
      </c>
      <c r="D17" s="19" t="n">
        <v>375958.88</v>
      </c>
    </row>
    <row r="18" customFormat="false" ht="13.8" hidden="false" customHeight="false" outlineLevel="0" collapsed="false">
      <c r="B18" s="17" t="s">
        <v>16</v>
      </c>
      <c r="C18" s="19" t="n">
        <v>1095323.41</v>
      </c>
      <c r="D18" s="19" t="n">
        <v>1179405.63</v>
      </c>
    </row>
    <row r="19" s="21" customFormat="true" ht="13.8" hidden="false" customHeight="false" outlineLevel="0" collapsed="false">
      <c r="B19" s="13" t="s">
        <v>17</v>
      </c>
      <c r="C19" s="15" t="n">
        <v>27575662.250376</v>
      </c>
      <c r="D19" s="22" t="n">
        <v>34791624.12</v>
      </c>
    </row>
    <row r="20" s="45" customFormat="true" ht="13.8" hidden="false" customHeight="false" outlineLevel="0" collapsed="false">
      <c r="B20" s="17" t="s">
        <v>19</v>
      </c>
      <c r="C20" s="19" t="n">
        <v>24616138</v>
      </c>
      <c r="D20" s="19" t="n">
        <v>31316319</v>
      </c>
    </row>
    <row r="21" customFormat="false" ht="13.8" hidden="false" customHeight="false" outlineLevel="0" collapsed="false">
      <c r="B21" s="17" t="s">
        <v>20</v>
      </c>
      <c r="C21" s="19" t="n">
        <v>1151056.620376</v>
      </c>
      <c r="D21" s="19" t="n">
        <v>1048236.72</v>
      </c>
    </row>
    <row r="22" customFormat="false" ht="13.8" hidden="false" customHeight="false" outlineLevel="0" collapsed="false">
      <c r="B22" s="17" t="s">
        <v>21</v>
      </c>
      <c r="C22" s="19" t="n">
        <v>1808467.63</v>
      </c>
      <c r="D22" s="19" t="n">
        <v>2427068.4</v>
      </c>
    </row>
    <row r="23" s="21" customFormat="true" ht="13.8" hidden="false" customHeight="false" outlineLevel="0" collapsed="false">
      <c r="B23" s="13" t="s">
        <v>22</v>
      </c>
      <c r="C23" s="15" t="n">
        <v>2613388.41459457</v>
      </c>
      <c r="D23" s="22" t="n">
        <v>1211733.79202</v>
      </c>
    </row>
    <row r="24" customFormat="false" ht="13.8" hidden="false" customHeight="false" outlineLevel="0" collapsed="false">
      <c r="B24" s="17" t="s">
        <v>23</v>
      </c>
      <c r="C24" s="19" t="n">
        <v>1071301.08459457</v>
      </c>
      <c r="D24" s="19" t="n">
        <v>1251491.3249</v>
      </c>
    </row>
    <row r="25" customFormat="false" ht="13.8" hidden="false" customHeight="false" outlineLevel="0" collapsed="false">
      <c r="B25" s="17" t="s">
        <v>24</v>
      </c>
      <c r="C25" s="19" t="n">
        <v>408691.18</v>
      </c>
      <c r="D25" s="19" t="n">
        <v>-281260.72</v>
      </c>
    </row>
    <row r="26" customFormat="false" ht="13.8" hidden="false" customHeight="false" outlineLevel="0" collapsed="false">
      <c r="B26" s="17" t="s">
        <v>25</v>
      </c>
      <c r="C26" s="19" t="n">
        <v>1133396.15</v>
      </c>
      <c r="D26" s="19" t="n">
        <v>241503.18712</v>
      </c>
    </row>
    <row r="27" s="21" customFormat="true" ht="13.8" hidden="false" customHeight="false" outlineLevel="0" collapsed="false">
      <c r="B27" s="13" t="s">
        <v>26</v>
      </c>
      <c r="C27" s="15" t="n">
        <v>14899929.085996</v>
      </c>
      <c r="D27" s="22" t="n">
        <v>15765194</v>
      </c>
    </row>
    <row r="28" customFormat="false" ht="13.8" hidden="false" customHeight="false" outlineLevel="0" collapsed="false">
      <c r="B28" s="17" t="s">
        <v>28</v>
      </c>
      <c r="C28" s="19" t="n">
        <v>8659416.24</v>
      </c>
      <c r="D28" s="19" t="n">
        <v>11500774.66</v>
      </c>
    </row>
    <row r="29" customFormat="false" ht="13.8" hidden="false" customHeight="false" outlineLevel="0" collapsed="false">
      <c r="B29" s="17" t="s">
        <v>29</v>
      </c>
      <c r="C29" s="19" t="n">
        <v>771984.84</v>
      </c>
      <c r="D29" s="19" t="n">
        <v>830513</v>
      </c>
    </row>
    <row r="30" customFormat="false" ht="13.8" hidden="false" customHeight="false" outlineLevel="0" collapsed="false">
      <c r="B30" s="17" t="s">
        <v>30</v>
      </c>
      <c r="C30" s="19" t="n">
        <v>5468528.005996</v>
      </c>
      <c r="D30" s="19" t="n">
        <v>3433905.833033</v>
      </c>
    </row>
    <row r="31" customFormat="false" ht="13.8" hidden="false" customHeight="false" outlineLevel="0" collapsed="false">
      <c r="B31" s="23"/>
      <c r="C31" s="28"/>
      <c r="D31" s="23"/>
    </row>
    <row r="32" s="21" customFormat="true" ht="13.8" hidden="false" customHeight="false" outlineLevel="0" collapsed="false">
      <c r="B32" s="66" t="s">
        <v>31</v>
      </c>
      <c r="C32" s="22" t="n">
        <v>439938343.568598</v>
      </c>
      <c r="D32" s="22" t="n">
        <v>448323839</v>
      </c>
    </row>
    <row r="33" customFormat="false" ht="13.8" hidden="false" customHeight="false" outlineLevel="0" collapsed="false">
      <c r="B33" s="23"/>
      <c r="C33" s="31"/>
      <c r="D33" s="23"/>
    </row>
    <row r="34" s="21" customFormat="true" ht="13.8" hidden="false" customHeight="false" outlineLevel="0" collapsed="false">
      <c r="B34" s="66" t="s">
        <v>32</v>
      </c>
      <c r="C34" s="22" t="n">
        <v>42865164.625602</v>
      </c>
      <c r="D34" s="22" t="n">
        <v>3803418</v>
      </c>
    </row>
    <row r="35" customFormat="false" ht="13.8" hidden="false" customHeight="false" outlineLevel="0" collapsed="false">
      <c r="B35" s="23"/>
      <c r="C35" s="28"/>
      <c r="D35" s="23"/>
    </row>
    <row r="36" s="21" customFormat="true" ht="13.8" hidden="false" customHeight="false" outlineLevel="0" collapsed="false">
      <c r="B36" s="13" t="s">
        <v>33</v>
      </c>
      <c r="C36" s="15" t="n">
        <v>312149.850579</v>
      </c>
      <c r="D36" s="22" t="n">
        <v>394880.490103</v>
      </c>
    </row>
    <row r="37" customFormat="false" ht="13.8" hidden="false" customHeight="false" outlineLevel="0" collapsed="false">
      <c r="B37" s="17" t="s">
        <v>35</v>
      </c>
      <c r="C37" s="19" t="n">
        <v>18494.08</v>
      </c>
      <c r="D37" s="19" t="n">
        <v>11292.5</v>
      </c>
    </row>
    <row r="38" customFormat="false" ht="13.8" hidden="false" customHeight="false" outlineLevel="0" collapsed="false">
      <c r="B38" s="17" t="s">
        <v>36</v>
      </c>
      <c r="C38" s="19" t="n">
        <v>55588.090579</v>
      </c>
      <c r="D38" s="19" t="n">
        <v>170002.000103</v>
      </c>
    </row>
    <row r="39" customFormat="false" ht="13.8" hidden="false" customHeight="false" outlineLevel="0" collapsed="false">
      <c r="B39" s="17" t="s">
        <v>37</v>
      </c>
      <c r="C39" s="19" t="n">
        <v>66732.52</v>
      </c>
      <c r="D39" s="19" t="n">
        <v>204904.67</v>
      </c>
    </row>
    <row r="40" customFormat="false" ht="13.8" hidden="false" customHeight="false" outlineLevel="0" collapsed="false">
      <c r="B40" s="17" t="s">
        <v>38</v>
      </c>
      <c r="C40" s="19" t="n">
        <v>171335.16</v>
      </c>
      <c r="D40" s="19" t="n">
        <v>8681.32</v>
      </c>
    </row>
    <row r="41" customFormat="false" ht="13.8" hidden="false" customHeight="false" outlineLevel="0" collapsed="false">
      <c r="B41" s="17" t="s">
        <v>39</v>
      </c>
      <c r="C41" s="19" t="n">
        <v>0</v>
      </c>
      <c r="D41" s="19" t="n">
        <v>0</v>
      </c>
    </row>
    <row r="42" customFormat="false" ht="13.8" hidden="false" customHeight="false" outlineLevel="0" collapsed="false">
      <c r="B42" s="23"/>
      <c r="C42" s="28"/>
      <c r="D42" s="23"/>
    </row>
    <row r="43" s="21" customFormat="true" ht="13.8" hidden="false" customHeight="false" outlineLevel="0" collapsed="false">
      <c r="B43" s="13" t="s">
        <v>40</v>
      </c>
      <c r="C43" s="15" t="n">
        <v>406116.622992673</v>
      </c>
      <c r="D43" s="22" t="n">
        <v>1075365.844034</v>
      </c>
    </row>
    <row r="44" customFormat="false" ht="13.8" hidden="false" customHeight="false" outlineLevel="0" collapsed="false">
      <c r="B44" s="17" t="s">
        <v>133</v>
      </c>
      <c r="C44" s="19" t="n">
        <v>102775.92</v>
      </c>
      <c r="D44" s="19" t="n">
        <v>557660.39</v>
      </c>
    </row>
    <row r="45" customFormat="false" ht="13.8" hidden="false" customHeight="false" outlineLevel="0" collapsed="false">
      <c r="B45" s="23" t="s">
        <v>42</v>
      </c>
      <c r="C45" s="19" t="n">
        <v>68916.3604386731</v>
      </c>
      <c r="D45" s="19" t="n">
        <v>83134.01</v>
      </c>
    </row>
    <row r="46" customFormat="false" ht="13.8" hidden="false" customHeight="false" outlineLevel="0" collapsed="false">
      <c r="B46" s="17" t="s">
        <v>43</v>
      </c>
      <c r="C46" s="19" t="n">
        <v>79464.432554</v>
      </c>
      <c r="D46" s="19" t="n">
        <v>208961.194034</v>
      </c>
    </row>
    <row r="47" customFormat="false" ht="13.8" hidden="false" customHeight="false" outlineLevel="0" collapsed="false">
      <c r="B47" s="17" t="s">
        <v>44</v>
      </c>
      <c r="C47" s="19" t="n">
        <v>154959.91</v>
      </c>
      <c r="D47" s="19" t="n">
        <v>225610.25</v>
      </c>
    </row>
    <row r="48" customFormat="false" ht="13.8" hidden="false" customHeight="false" outlineLevel="0" collapsed="false">
      <c r="B48" s="17" t="s">
        <v>45</v>
      </c>
      <c r="C48" s="23"/>
      <c r="D48" s="19" t="n">
        <v>0</v>
      </c>
    </row>
    <row r="49" customFormat="false" ht="13.8" hidden="false" customHeight="false" outlineLevel="0" collapsed="false">
      <c r="B49" s="23"/>
      <c r="C49" s="28"/>
      <c r="D49" s="16"/>
    </row>
    <row r="50" s="21" customFormat="true" ht="13.8" hidden="false" customHeight="false" outlineLevel="0" collapsed="false">
      <c r="B50" s="66" t="s">
        <v>46</v>
      </c>
      <c r="C50" s="22" t="n">
        <v>-93966.7724136731</v>
      </c>
      <c r="D50" s="22" t="n">
        <v>-680485.353931</v>
      </c>
    </row>
    <row r="51" customFormat="false" ht="13.8" hidden="false" customHeight="false" outlineLevel="0" collapsed="false">
      <c r="B51" s="23"/>
      <c r="C51" s="28"/>
      <c r="D51" s="30"/>
    </row>
    <row r="52" customFormat="false" ht="13.8" hidden="false" customHeight="false" outlineLevel="0" collapsed="false">
      <c r="B52" s="23"/>
      <c r="C52" s="28"/>
      <c r="D52" s="30"/>
    </row>
    <row r="53" s="21" customFormat="true" ht="13.8" hidden="false" customHeight="false" outlineLevel="0" collapsed="false">
      <c r="B53" s="66" t="s">
        <v>47</v>
      </c>
      <c r="C53" s="19" t="n">
        <v>483115658.044779</v>
      </c>
      <c r="D53" s="22" t="n">
        <v>452522137.853364</v>
      </c>
    </row>
    <row r="54" s="21" customFormat="true" ht="13.8" hidden="false" customHeight="false" outlineLevel="0" collapsed="false">
      <c r="B54" s="66" t="s">
        <v>48</v>
      </c>
      <c r="C54" s="19" t="n">
        <v>440344460.191591</v>
      </c>
      <c r="D54" s="22" t="n">
        <v>449399205</v>
      </c>
    </row>
    <row r="55" customFormat="false" ht="13.8" hidden="false" customHeight="false" outlineLevel="0" collapsed="false">
      <c r="B55" s="23"/>
      <c r="C55" s="28"/>
      <c r="D55" s="33"/>
    </row>
    <row r="56" customFormat="false" ht="13.8" hidden="false" customHeight="false" outlineLevel="0" collapsed="false">
      <c r="B56" s="23"/>
      <c r="C56" s="28"/>
      <c r="D56" s="23"/>
    </row>
    <row r="57" s="21" customFormat="true" ht="13.8" hidden="false" customHeight="false" outlineLevel="0" collapsed="false">
      <c r="B57" s="66" t="s">
        <v>134</v>
      </c>
      <c r="C57" s="15" t="n">
        <v>42771197.8531883</v>
      </c>
      <c r="D57" s="22" t="n">
        <v>3122933</v>
      </c>
    </row>
    <row r="58" customFormat="false" ht="13.8" hidden="false" customHeight="false" outlineLevel="0" collapsed="false">
      <c r="B58" s="23" t="s">
        <v>135</v>
      </c>
      <c r="C58" s="19" t="n">
        <v>5093676</v>
      </c>
      <c r="D58" s="19" t="n">
        <v>681817</v>
      </c>
    </row>
    <row r="59" s="21" customFormat="true" ht="13.8" hidden="false" customHeight="false" outlineLevel="0" collapsed="false">
      <c r="B59" s="66" t="s">
        <v>136</v>
      </c>
      <c r="C59" s="22" t="n">
        <v>37677521.8531883</v>
      </c>
      <c r="D59" s="22" t="n">
        <v>2441116</v>
      </c>
    </row>
    <row r="60" customFormat="false" ht="13.8" hidden="false" customHeight="false" outlineLevel="0" collapsed="false">
      <c r="B60" s="23" t="s">
        <v>53</v>
      </c>
      <c r="C60" s="19" t="n">
        <v>37677521.8531883</v>
      </c>
      <c r="D60" s="19" t="n">
        <v>2441116</v>
      </c>
    </row>
    <row r="61" customFormat="false" ht="13.8" hidden="false" customHeight="false" outlineLevel="0" collapsed="false">
      <c r="B61" s="23" t="s">
        <v>54</v>
      </c>
      <c r="C61" s="28"/>
      <c r="D61" s="23"/>
    </row>
    <row r="62" customFormat="false" ht="13.8" hidden="false" customHeight="false" outlineLevel="0" collapsed="false">
      <c r="B62" s="23"/>
      <c r="C62" s="28"/>
      <c r="D62" s="23"/>
    </row>
    <row r="63" s="21" customFormat="true" ht="13.8" hidden="false" customHeight="false" outlineLevel="0" collapsed="false">
      <c r="B63" s="66" t="s">
        <v>55</v>
      </c>
      <c r="C63" s="28"/>
      <c r="D63" s="20" t="n">
        <v>0</v>
      </c>
    </row>
    <row r="64" customFormat="false" ht="13.8" hidden="false" customHeight="false" outlineLevel="0" collapsed="false">
      <c r="B64" s="17" t="s">
        <v>56</v>
      </c>
      <c r="C64" s="28"/>
      <c r="D64" s="23"/>
    </row>
    <row r="65" customFormat="false" ht="13.8" hidden="false" customHeight="false" outlineLevel="0" collapsed="false">
      <c r="B65" s="17" t="s">
        <v>57</v>
      </c>
      <c r="C65" s="28"/>
      <c r="D65" s="33"/>
    </row>
    <row r="66" customFormat="false" ht="13.8" hidden="false" customHeight="false" outlineLevel="0" collapsed="false">
      <c r="B66" s="17" t="s">
        <v>54</v>
      </c>
      <c r="C66" s="28"/>
      <c r="D66" s="23"/>
    </row>
    <row r="67" s="21" customFormat="true" ht="13.8" hidden="false" customHeight="false" outlineLevel="0" collapsed="false">
      <c r="B67" s="13" t="s">
        <v>58</v>
      </c>
      <c r="C67" s="22" t="n">
        <v>37778836.8531883</v>
      </c>
      <c r="D67" s="22" t="n">
        <v>2441116</v>
      </c>
    </row>
    <row r="68" customFormat="false" ht="13.8" hidden="false" customHeight="false" outlineLevel="0" collapsed="false">
      <c r="B68" s="17" t="s">
        <v>53</v>
      </c>
      <c r="C68" s="35" t="n">
        <v>37778836.8531883</v>
      </c>
      <c r="D68" s="19" t="n">
        <v>2441116</v>
      </c>
    </row>
    <row r="69" customFormat="false" ht="13.8" hidden="false" customHeight="false" outlineLevel="0" collapsed="false">
      <c r="B69" s="17" t="s">
        <v>54</v>
      </c>
      <c r="C69" s="28"/>
      <c r="D69" s="23"/>
    </row>
    <row r="70" customFormat="false" ht="13.8" hidden="false" customHeight="false" outlineLevel="0" collapsed="false">
      <c r="B70" s="23"/>
      <c r="C70" s="23"/>
      <c r="D70" s="37" t="s">
        <v>59</v>
      </c>
    </row>
    <row r="71" customFormat="false" ht="13.8" hidden="false" customHeight="false" outlineLevel="0" collapsed="false">
      <c r="B71" s="17" t="s">
        <v>60</v>
      </c>
      <c r="C71" s="28"/>
      <c r="D71" s="20"/>
    </row>
    <row r="72" customFormat="false" ht="13.8" hidden="false" customHeight="false" outlineLevel="0" collapsed="false">
      <c r="B72" s="17" t="s">
        <v>61</v>
      </c>
      <c r="C72" s="38" t="n">
        <f aca="false">C68/106089800</f>
        <v>0.356102442017878</v>
      </c>
      <c r="D72" s="67" t="n">
        <v>0.023</v>
      </c>
    </row>
    <row r="73" customFormat="false" ht="13.8" hidden="false" customHeight="false" outlineLevel="0" collapsed="false">
      <c r="B73" s="17" t="s">
        <v>62</v>
      </c>
      <c r="C73" s="68" t="n">
        <v>0.356102442017879</v>
      </c>
      <c r="D73" s="67" t="n">
        <v>0.023</v>
      </c>
    </row>
    <row r="74" customFormat="false" ht="13.8" hidden="false" customHeight="false" outlineLevel="0" collapsed="false">
      <c r="B74" s="45"/>
      <c r="C74" s="69"/>
      <c r="D74" s="45"/>
    </row>
    <row r="75" customFormat="false" ht="13.8" hidden="false" customHeight="false" outlineLevel="0" collapsed="false">
      <c r="B75" s="45"/>
      <c r="C75" s="69"/>
      <c r="D75" s="45"/>
    </row>
    <row r="76" customFormat="false" ht="13.8" hidden="false" customHeight="false" outlineLevel="0" collapsed="false">
      <c r="B76" s="45" t="s">
        <v>63</v>
      </c>
      <c r="C76" s="69"/>
      <c r="D76" s="45"/>
    </row>
    <row r="77" customFormat="false" ht="13.8" hidden="false" customHeight="false" outlineLevel="0" collapsed="false">
      <c r="B77" s="45" t="s">
        <v>64</v>
      </c>
      <c r="C77" s="69"/>
      <c r="D77" s="45"/>
    </row>
    <row r="78" customFormat="false" ht="13.8" hidden="false" customHeight="false" outlineLevel="0" collapsed="false">
      <c r="B78" s="45" t="s">
        <v>137</v>
      </c>
      <c r="C78" s="69"/>
      <c r="D78" s="45"/>
    </row>
    <row r="79" customFormat="false" ht="13.8" hidden="false" customHeight="false" outlineLevel="0" collapsed="false">
      <c r="B79" s="45" t="s">
        <v>66</v>
      </c>
      <c r="C79" s="70"/>
      <c r="D79" s="45"/>
    </row>
    <row r="80" customFormat="false" ht="13.8" hidden="false" customHeight="false" outlineLevel="0" collapsed="false">
      <c r="B80" s="45"/>
      <c r="C80" s="45"/>
      <c r="D80" s="45"/>
    </row>
    <row r="86" customFormat="false" ht="18.75" hidden="false" customHeight="false" outlineLevel="0" collapsed="false">
      <c r="B86" s="62"/>
    </row>
    <row r="88" customFormat="false" ht="15" hidden="false" customHeight="false" outlineLevel="0" collapsed="false">
      <c r="B88" s="25"/>
    </row>
    <row r="89" customFormat="false" ht="15" hidden="false" customHeight="false" outlineLevel="0" collapsed="false">
      <c r="B89" s="12"/>
    </row>
    <row r="90" customFormat="false" ht="15" hidden="false" customHeight="false" outlineLevel="0" collapsed="false">
      <c r="B90" s="41"/>
    </row>
    <row r="91" customFormat="false" ht="15" hidden="false" customHeight="false" outlineLevel="0" collapsed="false">
      <c r="B91" s="41"/>
    </row>
    <row r="93" customFormat="false" ht="15" hidden="false" customHeight="false" outlineLevel="0" collapsed="false">
      <c r="B93" s="41"/>
    </row>
    <row r="94" customFormat="false" ht="15" hidden="false" customHeight="false" outlineLevel="0" collapsed="false">
      <c r="B94" s="41"/>
    </row>
    <row r="95" customFormat="false" ht="15" hidden="false" customHeight="false" outlineLevel="0" collapsed="false">
      <c r="B95" s="41"/>
    </row>
    <row r="96" customFormat="false" ht="15" hidden="false" customHeight="false" outlineLevel="0" collapsed="false">
      <c r="B96" s="41"/>
    </row>
    <row r="97" customFormat="false" ht="15" hidden="false" customHeight="false" outlineLevel="0" collapsed="false">
      <c r="B97" s="41"/>
    </row>
    <row r="99" customFormat="false" ht="15" hidden="false" customHeight="false" outlineLevel="0" collapsed="false">
      <c r="B99" s="12"/>
    </row>
    <row r="100" customFormat="false" ht="15" hidden="false" customHeight="false" outlineLevel="0" collapsed="false">
      <c r="B100" s="41"/>
    </row>
    <row r="101" customFormat="false" ht="15" hidden="false" customHeight="false" outlineLevel="0" collapsed="false">
      <c r="B101" s="41"/>
    </row>
    <row r="102" customFormat="false" ht="15" hidden="false" customHeight="false" outlineLevel="0" collapsed="false">
      <c r="B102" s="41"/>
    </row>
    <row r="103" customFormat="false" ht="15" hidden="false" customHeight="false" outlineLevel="0" collapsed="false">
      <c r="B103" s="41"/>
    </row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5" hidden="false" customHeight="false" outlineLevel="0" collapsed="false">
      <c r="B109" s="12"/>
    </row>
    <row r="110" s="62" customFormat="true" ht="17.35" hidden="false" customHeight="false" outlineLevel="0" collapsed="false">
      <c r="B110" s="21" t="s">
        <v>138</v>
      </c>
      <c r="C110" s="63"/>
      <c r="D110" s="63"/>
    </row>
    <row r="111" customFormat="false" ht="13.8" hidden="false" customHeight="false" outlineLevel="0" collapsed="false">
      <c r="B111" s="45"/>
      <c r="C111" s="65" t="s">
        <v>1</v>
      </c>
      <c r="D111" s="65" t="s">
        <v>2</v>
      </c>
    </row>
    <row r="112" s="21" customFormat="true" ht="13.8" hidden="false" customHeight="false" outlineLevel="0" collapsed="false">
      <c r="B112" s="26" t="s">
        <v>74</v>
      </c>
      <c r="C112" s="51"/>
      <c r="D112" s="30"/>
    </row>
    <row r="113" customFormat="false" ht="13.8" hidden="false" customHeight="false" outlineLevel="0" collapsed="false">
      <c r="A113" s="21"/>
      <c r="B113" s="13" t="s">
        <v>76</v>
      </c>
      <c r="C113" s="71" t="n">
        <v>40288634.398486</v>
      </c>
      <c r="D113" s="16" t="n">
        <v>39948736.0429</v>
      </c>
    </row>
    <row r="114" customFormat="false" ht="13.8" hidden="false" customHeight="false" outlineLevel="0" collapsed="false">
      <c r="B114" s="17" t="s">
        <v>77</v>
      </c>
      <c r="C114" s="72" t="n">
        <v>28316242.9646</v>
      </c>
      <c r="D114" s="20" t="n">
        <v>25824335.5429</v>
      </c>
    </row>
    <row r="115" customFormat="false" ht="13.8" hidden="false" customHeight="false" outlineLevel="0" collapsed="false">
      <c r="B115" s="17" t="s">
        <v>79</v>
      </c>
      <c r="C115" s="73" t="n">
        <v>8204037.5622</v>
      </c>
      <c r="D115" s="20" t="n">
        <v>6808175</v>
      </c>
    </row>
    <row r="116" customFormat="false" ht="13.8" hidden="false" customHeight="false" outlineLevel="0" collapsed="false">
      <c r="B116" s="23" t="s">
        <v>139</v>
      </c>
      <c r="C116" s="73" t="n">
        <v>1089773.38098602</v>
      </c>
      <c r="D116" s="20" t="n">
        <v>1429930.08</v>
      </c>
    </row>
    <row r="117" customFormat="false" ht="13.8" hidden="false" customHeight="false" outlineLevel="0" collapsed="false">
      <c r="B117" s="17" t="s">
        <v>80</v>
      </c>
      <c r="C117" s="72" t="n">
        <v>124790.1467</v>
      </c>
      <c r="D117" s="20" t="n">
        <v>207352.67</v>
      </c>
    </row>
    <row r="118" customFormat="false" ht="13.8" hidden="false" customHeight="false" outlineLevel="0" collapsed="false">
      <c r="B118" s="17" t="s">
        <v>82</v>
      </c>
      <c r="C118" s="72" t="n">
        <v>213635.55</v>
      </c>
      <c r="D118" s="20" t="n">
        <v>5004937.81</v>
      </c>
    </row>
    <row r="119" customFormat="false" ht="13.8" hidden="false" customHeight="false" outlineLevel="0" collapsed="false">
      <c r="B119" s="17" t="s">
        <v>83</v>
      </c>
      <c r="C119" s="72" t="n">
        <v>289520</v>
      </c>
      <c r="D119" s="20" t="n">
        <v>289520</v>
      </c>
    </row>
    <row r="120" customFormat="false" ht="13.8" hidden="false" customHeight="false" outlineLevel="0" collapsed="false">
      <c r="B120" s="17" t="s">
        <v>84</v>
      </c>
      <c r="C120" s="72" t="n">
        <v>5315.65</v>
      </c>
      <c r="D120" s="20" t="n">
        <v>5315.65</v>
      </c>
    </row>
    <row r="121" customFormat="false" ht="13.8" hidden="false" customHeight="false" outlineLevel="0" collapsed="false">
      <c r="B121" s="17" t="s">
        <v>86</v>
      </c>
      <c r="C121" s="72" t="n">
        <v>2045319.144</v>
      </c>
      <c r="D121" s="19" t="n">
        <v>379169.29</v>
      </c>
    </row>
    <row r="122" customFormat="false" ht="13.8" hidden="false" customHeight="false" outlineLevel="0" collapsed="false">
      <c r="B122" s="23"/>
      <c r="C122" s="53"/>
      <c r="D122" s="23"/>
    </row>
    <row r="123" s="21" customFormat="true" ht="13.8" hidden="false" customHeight="false" outlineLevel="0" collapsed="false">
      <c r="B123" s="13" t="s">
        <v>87</v>
      </c>
      <c r="C123" s="74" t="n">
        <v>202940419.269058</v>
      </c>
      <c r="D123" s="16" t="n">
        <v>220077654.134427</v>
      </c>
    </row>
    <row r="124" customFormat="false" ht="13.8" hidden="false" customHeight="false" outlineLevel="0" collapsed="false">
      <c r="B124" s="17" t="s">
        <v>89</v>
      </c>
      <c r="C124" s="72" t="n">
        <v>35077188.379833</v>
      </c>
      <c r="D124" s="20" t="n">
        <v>74812166.7322724</v>
      </c>
    </row>
    <row r="125" customFormat="false" ht="13.8" hidden="false" customHeight="false" outlineLevel="0" collapsed="false">
      <c r="B125" s="17" t="s">
        <v>91</v>
      </c>
      <c r="C125" s="72" t="n">
        <v>130201752.925124</v>
      </c>
      <c r="D125" s="20" t="n">
        <v>132399133.962687</v>
      </c>
    </row>
    <row r="126" customFormat="false" ht="13.8" hidden="false" customHeight="false" outlineLevel="0" collapsed="false">
      <c r="B126" s="17" t="s">
        <v>92</v>
      </c>
      <c r="C126" s="72" t="n">
        <v>3311063.988345</v>
      </c>
      <c r="D126" s="20" t="n">
        <v>2590617.227567</v>
      </c>
    </row>
    <row r="127" customFormat="false" ht="13.8" hidden="false" customHeight="false" outlineLevel="0" collapsed="false">
      <c r="B127" s="17" t="s">
        <v>93</v>
      </c>
      <c r="C127" s="72" t="n">
        <v>34350413.9757554</v>
      </c>
      <c r="D127" s="20" t="n">
        <v>10275736.2119</v>
      </c>
    </row>
    <row r="128" customFormat="false" ht="13.8" hidden="false" customHeight="false" outlineLevel="0" collapsed="false">
      <c r="B128" s="23"/>
      <c r="C128" s="53"/>
      <c r="D128" s="23"/>
    </row>
    <row r="129" s="21" customFormat="true" ht="13.8" hidden="false" customHeight="false" outlineLevel="0" collapsed="false">
      <c r="B129" s="66" t="s">
        <v>95</v>
      </c>
      <c r="C129" s="75" t="n">
        <v>1236573.91</v>
      </c>
      <c r="D129" s="16" t="n">
        <v>343549.23</v>
      </c>
    </row>
    <row r="130" customFormat="false" ht="13.8" hidden="false" customHeight="false" outlineLevel="0" collapsed="false">
      <c r="B130" s="23"/>
      <c r="C130" s="53"/>
      <c r="D130" s="23"/>
    </row>
    <row r="131" s="21" customFormat="true" ht="13.8" hidden="false" customHeight="false" outlineLevel="0" collapsed="false">
      <c r="B131" s="66" t="s">
        <v>96</v>
      </c>
      <c r="C131" s="76" t="n">
        <v>244465627.577544</v>
      </c>
      <c r="D131" s="30" t="n">
        <v>260369939.407327</v>
      </c>
    </row>
    <row r="132" customFormat="false" ht="13.8" hidden="false" customHeight="false" outlineLevel="0" collapsed="false">
      <c r="B132" s="23"/>
      <c r="C132" s="55"/>
      <c r="D132" s="23"/>
    </row>
    <row r="133" s="21" customFormat="true" ht="13.8" hidden="false" customHeight="false" outlineLevel="0" collapsed="false">
      <c r="B133" s="13" t="s">
        <v>99</v>
      </c>
      <c r="C133" s="55"/>
      <c r="D133" s="30"/>
    </row>
    <row r="134" customFormat="false" ht="13.8" hidden="false" customHeight="false" outlineLevel="0" collapsed="false">
      <c r="A134" s="21"/>
      <c r="B134" s="13" t="s">
        <v>101</v>
      </c>
      <c r="C134" s="77" t="s">
        <v>140</v>
      </c>
      <c r="D134" s="16" t="n">
        <v>49061524</v>
      </c>
    </row>
    <row r="135" customFormat="false" ht="13.8" hidden="false" customHeight="false" outlineLevel="0" collapsed="false">
      <c r="B135" s="17" t="s">
        <v>103</v>
      </c>
      <c r="C135" s="78" t="s">
        <v>104</v>
      </c>
      <c r="D135" s="20" t="n">
        <v>10921209</v>
      </c>
    </row>
    <row r="136" customFormat="false" ht="13.8" hidden="false" customHeight="false" outlineLevel="0" collapsed="false">
      <c r="B136" s="17" t="s">
        <v>105</v>
      </c>
      <c r="C136" s="78" t="n">
        <v>757485</v>
      </c>
      <c r="D136" s="20" t="n">
        <v>757485.1</v>
      </c>
    </row>
    <row r="137" customFormat="false" ht="13.8" hidden="false" customHeight="false" outlineLevel="0" collapsed="false">
      <c r="B137" s="17" t="s">
        <v>106</v>
      </c>
      <c r="C137" s="78" t="s">
        <v>141</v>
      </c>
      <c r="D137" s="20" t="n">
        <v>31092868.2184</v>
      </c>
    </row>
    <row r="138" customFormat="false" ht="13.8" hidden="false" customHeight="false" outlineLevel="0" collapsed="false">
      <c r="B138" s="17" t="s">
        <v>108</v>
      </c>
      <c r="C138" s="78" t="s">
        <v>142</v>
      </c>
      <c r="D138" s="20" t="n">
        <v>2441116</v>
      </c>
    </row>
    <row r="139" customFormat="false" ht="13.8" hidden="false" customHeight="false" outlineLevel="0" collapsed="false">
      <c r="B139" s="17" t="s">
        <v>110</v>
      </c>
      <c r="C139" s="78" t="s">
        <v>143</v>
      </c>
      <c r="D139" s="20" t="n">
        <v>4407168.97</v>
      </c>
    </row>
    <row r="140" customFormat="false" ht="13.8" hidden="false" customHeight="false" outlineLevel="0" collapsed="false">
      <c r="B140" s="17" t="s">
        <v>111</v>
      </c>
      <c r="C140" s="78" t="n">
        <v>-312229</v>
      </c>
      <c r="D140" s="20" t="n">
        <v>-312229</v>
      </c>
    </row>
    <row r="141" customFormat="false" ht="13.8" hidden="false" customHeight="false" outlineLevel="0" collapsed="false">
      <c r="B141" s="17" t="s">
        <v>112</v>
      </c>
      <c r="C141" s="78" t="n">
        <v>-365419</v>
      </c>
      <c r="D141" s="20" t="n">
        <v>-133467</v>
      </c>
    </row>
    <row r="142" customFormat="false" ht="13.8" hidden="false" customHeight="false" outlineLevel="0" collapsed="false">
      <c r="B142" s="17" t="s">
        <v>113</v>
      </c>
      <c r="C142" s="78" t="n">
        <v>-112628</v>
      </c>
      <c r="D142" s="20" t="n">
        <v>-112627.53</v>
      </c>
    </row>
    <row r="143" customFormat="false" ht="13.8" hidden="false" customHeight="false" outlineLevel="0" collapsed="false">
      <c r="B143" s="23"/>
      <c r="C143" s="53"/>
      <c r="D143" s="23"/>
    </row>
    <row r="144" s="21" customFormat="true" ht="13.8" hidden="false" customHeight="false" outlineLevel="0" collapsed="false">
      <c r="B144" s="13" t="s">
        <v>114</v>
      </c>
      <c r="C144" s="79" t="n">
        <v>2246738.64</v>
      </c>
      <c r="D144" s="16" t="n">
        <v>3147080.68</v>
      </c>
    </row>
    <row r="145" customFormat="false" ht="13.8" hidden="false" customHeight="false" outlineLevel="0" collapsed="false">
      <c r="B145" s="17" t="s">
        <v>115</v>
      </c>
      <c r="C145" s="80"/>
      <c r="D145" s="20" t="n">
        <v>-0.069999999999709</v>
      </c>
    </row>
    <row r="146" customFormat="false" ht="13.8" hidden="false" customHeight="false" outlineLevel="0" collapsed="false">
      <c r="B146" s="17" t="s">
        <v>144</v>
      </c>
      <c r="C146" s="80"/>
      <c r="D146" s="20" t="n">
        <v>1478785.15</v>
      </c>
    </row>
    <row r="147" customFormat="false" ht="13.8" hidden="false" customHeight="false" outlineLevel="0" collapsed="false">
      <c r="B147" s="17" t="s">
        <v>116</v>
      </c>
      <c r="C147" s="80" t="n">
        <v>2246738.64</v>
      </c>
      <c r="D147" s="20" t="n">
        <v>0</v>
      </c>
    </row>
    <row r="148" customFormat="false" ht="13.8" hidden="false" customHeight="false" outlineLevel="0" collapsed="false">
      <c r="B148" s="17" t="s">
        <v>117</v>
      </c>
      <c r="C148" s="80"/>
      <c r="D148" s="58" t="n">
        <v>1668295.6</v>
      </c>
    </row>
    <row r="149" customFormat="false" ht="13.8" hidden="false" customHeight="false" outlineLevel="0" collapsed="false">
      <c r="B149" s="23"/>
      <c r="C149" s="81"/>
      <c r="D149" s="16"/>
    </row>
    <row r="150" s="21" customFormat="true" ht="13.8" hidden="false" customHeight="false" outlineLevel="0" collapsed="false">
      <c r="B150" s="13" t="s">
        <v>118</v>
      </c>
      <c r="C150" s="82" t="n">
        <f aca="false">C152+C153+C155+C156</f>
        <v>162380976.525366</v>
      </c>
      <c r="D150" s="20" t="n">
        <v>208161335</v>
      </c>
    </row>
    <row r="151" customFormat="false" ht="13.8" hidden="false" customHeight="false" outlineLevel="0" collapsed="false">
      <c r="B151" s="17" t="s">
        <v>120</v>
      </c>
      <c r="C151" s="83"/>
      <c r="D151" s="20" t="n">
        <v>319233.73</v>
      </c>
    </row>
    <row r="152" customFormat="false" ht="13.8" hidden="false" customHeight="false" outlineLevel="0" collapsed="false">
      <c r="B152" s="17" t="s">
        <v>121</v>
      </c>
      <c r="C152" s="83" t="n">
        <v>867717.633185183</v>
      </c>
      <c r="D152" s="20" t="n">
        <v>17932</v>
      </c>
    </row>
    <row r="153" customFormat="false" ht="13.8" hidden="false" customHeight="false" outlineLevel="0" collapsed="false">
      <c r="B153" s="17" t="s">
        <v>123</v>
      </c>
      <c r="C153" s="83" t="n">
        <v>159154783.20478</v>
      </c>
      <c r="D153" s="20" t="n">
        <v>202648536.556116</v>
      </c>
    </row>
    <row r="154" customFormat="false" ht="13.8" hidden="false" customHeight="false" outlineLevel="0" collapsed="false">
      <c r="B154" s="17" t="s">
        <v>124</v>
      </c>
      <c r="C154" s="83"/>
      <c r="D154" s="20" t="n">
        <v>0</v>
      </c>
    </row>
    <row r="155" customFormat="false" ht="13.8" hidden="false" customHeight="false" outlineLevel="0" collapsed="false">
      <c r="B155" s="17" t="s">
        <v>125</v>
      </c>
      <c r="C155" s="83" t="n">
        <v>119900</v>
      </c>
      <c r="D155" s="20" t="n">
        <v>138801</v>
      </c>
    </row>
    <row r="156" customFormat="false" ht="13.8" hidden="false" customHeight="false" outlineLevel="0" collapsed="false">
      <c r="B156" s="17" t="s">
        <v>126</v>
      </c>
      <c r="C156" s="83" t="n">
        <v>2238575.68740067</v>
      </c>
      <c r="D156" s="20" t="n">
        <v>5036832</v>
      </c>
    </row>
    <row r="157" customFormat="false" ht="13.8" hidden="false" customHeight="false" outlineLevel="0" collapsed="false">
      <c r="B157" s="23"/>
      <c r="C157" s="53"/>
      <c r="D157" s="23"/>
    </row>
    <row r="158" s="21" customFormat="true" ht="13.8" hidden="false" customHeight="false" outlineLevel="0" collapsed="false">
      <c r="B158" s="66" t="s">
        <v>127</v>
      </c>
      <c r="C158" s="82" t="n">
        <f aca="false">C150+C144</f>
        <v>164627715.165366</v>
      </c>
      <c r="D158" s="16" t="n">
        <v>211308416</v>
      </c>
    </row>
    <row r="159" customFormat="false" ht="13.8" hidden="false" customHeight="false" outlineLevel="0" collapsed="false">
      <c r="B159" s="23"/>
      <c r="C159" s="55"/>
      <c r="D159" s="23"/>
    </row>
    <row r="160" s="21" customFormat="true" ht="13.8" hidden="false" customHeight="false" outlineLevel="0" collapsed="false">
      <c r="B160" s="66" t="s">
        <v>129</v>
      </c>
      <c r="C160" s="76" t="n">
        <v>244465627.743943</v>
      </c>
      <c r="D160" s="30" t="n">
        <v>260369939.451657</v>
      </c>
    </row>
    <row r="161" customFormat="false" ht="13.8" hidden="false" customHeight="false" outlineLevel="0" collapsed="false">
      <c r="B161" s="45"/>
      <c r="C161" s="70"/>
      <c r="D161" s="84"/>
    </row>
    <row r="162" customFormat="false" ht="13.8" hidden="false" customHeight="false" outlineLevel="0" collapsed="false">
      <c r="B162" s="45"/>
      <c r="C162" s="70"/>
      <c r="D162" s="84"/>
    </row>
    <row r="163" customFormat="false" ht="13.8" hidden="false" customHeight="false" outlineLevel="0" collapsed="false">
      <c r="B163" s="45" t="s">
        <v>63</v>
      </c>
      <c r="C163" s="70"/>
      <c r="D163" s="85"/>
    </row>
    <row r="164" customFormat="false" ht="13.8" hidden="false" customHeight="false" outlineLevel="0" collapsed="false">
      <c r="B164" s="45" t="s">
        <v>64</v>
      </c>
      <c r="C164" s="85"/>
      <c r="D164" s="85"/>
    </row>
    <row r="165" customFormat="false" ht="13.8" hidden="false" customHeight="false" outlineLevel="0" collapsed="false">
      <c r="B165" s="45" t="s">
        <v>145</v>
      </c>
      <c r="C165" s="85"/>
      <c r="D165" s="85"/>
    </row>
    <row r="166" customFormat="false" ht="13.8" hidden="false" customHeight="false" outlineLevel="0" collapsed="false">
      <c r="B166" s="45" t="s">
        <v>146</v>
      </c>
      <c r="C166" s="85"/>
      <c r="D166" s="85"/>
    </row>
    <row r="173" customFormat="false" ht="13.8" hidden="false" customHeight="false" outlineLevel="0" collapsed="false"/>
    <row r="174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6666666666667" right="0.31597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LibreOffice/6.3.5.2$Windows_x86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2021-02-16T16:25:55Z</dcterms:modified>
  <cp:revision>7</cp:revision>
  <dc:subject/>
  <dc:title/>
</cp:coreProperties>
</file>